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0"/>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s>
  <externalReferences>
    <externalReference r:id="rId13"/>
    <externalReference r:id="rId14"/>
    <externalReference r:id="rId15"/>
    <externalReference r:id="rId16"/>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<sst xmlns="http://schemas.openxmlformats.org/spreadsheetml/2006/main" count="341" uniqueCount="263">
  <si>
    <t>P.2</t>
  </si>
  <si>
    <t>P.3</t>
  </si>
  <si>
    <t>B1*g</t>
  </si>
  <si>
    <t>P.6</t>
  </si>
  <si>
    <t>P.7</t>
  </si>
  <si>
    <t>B.11</t>
  </si>
  <si>
    <t>3. HICP</t>
  </si>
  <si>
    <t>B.9</t>
  </si>
  <si>
    <t>P.52+P.53</t>
  </si>
  <si>
    <t>Obsah:</t>
  </si>
  <si>
    <t>D.9</t>
  </si>
  <si>
    <t>D.1+P.2</t>
  </si>
  <si>
    <t>S.13</t>
  </si>
  <si>
    <t>S.1311</t>
  </si>
  <si>
    <t>S.1312</t>
  </si>
  <si>
    <t>S.1313</t>
  </si>
  <si>
    <t>S.1314</t>
  </si>
  <si>
    <t>EDP B.9</t>
  </si>
  <si>
    <t>EDP D.41</t>
  </si>
  <si>
    <t>TR</t>
  </si>
  <si>
    <t>D.2</t>
  </si>
  <si>
    <t>D.5</t>
  </si>
  <si>
    <t>D.91</t>
  </si>
  <si>
    <t>D.61</t>
  </si>
  <si>
    <t>D.4</t>
  </si>
  <si>
    <t>TE</t>
  </si>
  <si>
    <t>D.62</t>
  </si>
  <si>
    <t>D.3</t>
  </si>
  <si>
    <t>P.51</t>
  </si>
  <si>
    <t>D.1</t>
  </si>
  <si>
    <t>-</t>
  </si>
  <si>
    <t>MF CR (2013a)</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</si>
  <si>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</si>
  <si>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</si>
  <si>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</si>
  <si>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</si>
  <si>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</si>
  <si>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</si>
  <si>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</si>
  <si>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</si>
  <si>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</si>
  <si>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</si>
  <si>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</si>
  <si>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</si>
  <si>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</si>
  <si>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</si>
  <si>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</si>
  <si>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</si>
  <si>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</si>
  <si>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</si>
  <si>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</si>
  <si>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</si>
  <si>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</si>
  <si>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</si>
  <si>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GDP deflator</t>
  </si>
  <si>
    <t>2. Private consumption deflator</t>
  </si>
  <si>
    <t>4. Public consumption deflator</t>
  </si>
  <si>
    <t xml:space="preserve">5. Investment deflator </t>
  </si>
  <si>
    <t>6. Export price deflator (goods and services)</t>
  </si>
  <si>
    <t>7. Import price deflator (goods and services)</t>
  </si>
  <si>
    <t>1. Employment, persons</t>
  </si>
  <si>
    <t>2. Employment, hours worked</t>
  </si>
  <si>
    <t>3. Unemployment rate (%)</t>
  </si>
  <si>
    <t>4. Labour productivity, persons</t>
  </si>
  <si>
    <t>5. Labour productivity, hours worked</t>
  </si>
  <si>
    <t>6. Compensation of employees</t>
  </si>
  <si>
    <t>7. Compensation per employee</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</si>
  <si>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</si>
  <si>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</si>
  <si>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</si>
  <si>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</si>
  <si>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</si>
  <si>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</si>
  <si>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</si>
  <si>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</si>
  <si>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</si>
  <si>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</si>
  <si>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</si>
  <si>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(indices 2005=100, growth in %)</t>
  </si>
  <si>
    <t>(Growth in %)</t>
  </si>
  <si>
    <t>Note: Employment is based on domestic concept of national accounts. Rate of unemployment is based on the methodology of the Labour Force Survey. Labour productivity is calculated as real GDP (in 2011 prices) per employed person or worked hour.</t>
  </si>
  <si>
    <t>(level in CZK billion, others in % of GDP)</t>
  </si>
  <si>
    <t>Table 2a: General Government Budgetary Prospects</t>
  </si>
  <si>
    <t>Net lending (+)/borrowing (-) (EDP B.9) by sub-sectors</t>
  </si>
  <si>
    <t>1. General government</t>
  </si>
  <si>
    <t xml:space="preserve">2. Central government </t>
  </si>
  <si>
    <t xml:space="preserve">3. State government </t>
  </si>
  <si>
    <t xml:space="preserve">4. Local government </t>
  </si>
  <si>
    <t xml:space="preserve">5. Social security funds </t>
  </si>
  <si>
    <t>General government (S.13)</t>
  </si>
  <si>
    <t>6. Total revenue</t>
  </si>
  <si>
    <r>
      <t xml:space="preserve">7. Total expenditure </t>
    </r>
    <r>
      <rPr>
        <vertAlign val="superscript"/>
        <sz val="8"/>
        <rFont val="Calibri"/>
        <family val="2"/>
        <charset val="238"/>
      </rPr>
      <t>1)</t>
    </r>
  </si>
  <si>
    <t>8. Net lending (+)/borrowing (-)</t>
  </si>
  <si>
    <r>
      <t xml:space="preserve">9. Interest expenditure </t>
    </r>
    <r>
      <rPr>
        <vertAlign val="superscript"/>
        <sz val="8"/>
        <rFont val="Calibri"/>
        <family val="2"/>
        <charset val="238"/>
      </rPr>
      <t>1)</t>
    </r>
  </si>
  <si>
    <t>10. Primary balance</t>
  </si>
  <si>
    <t>11. One-off and other temporary measures</t>
  </si>
  <si>
    <t>Components of revenues</t>
  </si>
  <si>
    <t>12. Total taxes</t>
  </si>
  <si>
    <t>12a. Taxes on production and imports</t>
  </si>
  <si>
    <t>12b. Current taxes on income, wealth etc.</t>
  </si>
  <si>
    <t>12c. Capital taxes</t>
  </si>
  <si>
    <t>14. Property income</t>
  </si>
  <si>
    <t>15. Other</t>
  </si>
  <si>
    <t>16. Total revenue</t>
  </si>
  <si>
    <t>p.m.: Tax burden</t>
  </si>
  <si>
    <t>Components of expenditures</t>
  </si>
  <si>
    <t>17. Compensation of employees + Intermediate consumption</t>
  </si>
  <si>
    <t>17a. Compensation of employees</t>
  </si>
  <si>
    <t>17b. Intermediate consumption</t>
  </si>
  <si>
    <t>18. Social payments</t>
  </si>
  <si>
    <r>
      <t>of which:</t>
    </r>
    <r>
      <rPr>
        <b/>
        <sz val="8"/>
        <rFont val="Calibri"/>
        <family val="2"/>
        <charset val="238"/>
      </rPr>
      <t xml:space="preserve"> Unemployment benefits</t>
    </r>
    <r>
      <rPr>
        <b/>
        <vertAlign val="superscript"/>
        <sz val="8"/>
        <rFont val="Calibri"/>
        <family val="2"/>
        <charset val="238"/>
      </rPr>
      <t xml:space="preserve"> </t>
    </r>
    <r>
      <rPr>
        <vertAlign val="superscript"/>
        <sz val="8"/>
        <rFont val="Calibri"/>
        <family val="2"/>
        <charset val="238"/>
      </rPr>
      <t>2)</t>
    </r>
  </si>
  <si>
    <t>18a. Social transfers in kind supplied via market producers</t>
  </si>
  <si>
    <t>18b. Social transfers other than in kind</t>
  </si>
  <si>
    <r>
      <t xml:space="preserve">19. Interest expenditure </t>
    </r>
    <r>
      <rPr>
        <vertAlign val="superscript"/>
        <sz val="8"/>
        <rFont val="Calibri"/>
        <family val="2"/>
        <charset val="238"/>
      </rPr>
      <t>1)</t>
    </r>
  </si>
  <si>
    <t>20. Subsidies</t>
  </si>
  <si>
    <t>21. Gross fixed capital formation</t>
  </si>
  <si>
    <t>22. Capital transfers</t>
  </si>
  <si>
    <t>23. Other</t>
  </si>
  <si>
    <r>
      <t xml:space="preserve">24. Total expenditures </t>
    </r>
    <r>
      <rPr>
        <vertAlign val="superscript"/>
        <sz val="8"/>
        <rFont val="Calibri"/>
        <family val="2"/>
        <charset val="238"/>
      </rPr>
      <t>1)</t>
    </r>
  </si>
  <si>
    <t>p.m.: Government consumption (nominal)</t>
  </si>
  <si>
    <t>1) Data are adjusted for interest from swap operations so that it holds total revenues less total expenditures are equalled to net lending/borrowing in EDP B.9 terms.</t>
  </si>
  <si>
    <t xml:space="preserve">Note: Revenue increases mandated by law can be defined as revenue increases that occur automatically to offset corresponding increases in specified expenditures (such as an automatic increase of social security contributions in reaction to a surge in social security expenditure). </t>
  </si>
  <si>
    <t>Source: MF CR.</t>
  </si>
  <si>
    <t>(in % of GDP)</t>
  </si>
  <si>
    <t>Code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</si>
  <si>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</si>
  <si>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</si>
  <si>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</si>
  <si>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</si>
  <si>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</si>
  <si>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</si>
  <si>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</si>
  <si>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</si>
  <si>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</si>
  <si>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</si>
  <si>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Total expenditure</t>
  </si>
  <si>
    <t>(in % of GDP, average maturity in years)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</si>
  <si>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</si>
  <si>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</si>
  <si>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Note: Years 2012–2013 notification. Years 2014–2016 outlook.</t>
  </si>
  <si>
    <t>1. Gross debt</t>
  </si>
  <si>
    <t>2. Change in gross debt ratio</t>
  </si>
  <si>
    <t>Contributions to changes in gross debt</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</si>
  <si>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</si>
  <si>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</si>
  <si>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</si>
  <si>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</si>
  <si>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</si>
  <si>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</si>
  <si>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</si>
  <si>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</si>
  <si>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</si>
  <si>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</si>
  <si>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</si>
  <si>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</si>
  <si>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1. Real GDP growth (%)</t>
  </si>
  <si>
    <t>2. Net lending of general government</t>
  </si>
  <si>
    <t>3. Interest expenditure</t>
  </si>
  <si>
    <t>4. One-off and other temporary measures</t>
  </si>
  <si>
    <t>5. Potential GDP growth (%)</t>
  </si>
  <si>
    <t xml:space="preserve">Contributions: </t>
  </si>
  <si>
    <t xml:space="preserve"> - labour</t>
  </si>
  <si>
    <t xml:space="preserve"> - capital</t>
  </si>
  <si>
    <t xml:space="preserve"> - total factor productivity</t>
  </si>
  <si>
    <t>6. Output gap</t>
  </si>
  <si>
    <t>7. Cyclical budgetary component</t>
  </si>
  <si>
    <t>8. Cyclically-adjusted balance (2 - 7)</t>
  </si>
  <si>
    <t>9. Cyclically-adjusted primary balance (8 + 3)</t>
  </si>
  <si>
    <t>10. Structural balance (8 - 4)</t>
  </si>
  <si>
    <t>(growth in %, output gap in % of potential GDP, contributions in p.p., other in % of GDP)</t>
  </si>
  <si>
    <t>(GDP growth in %, general government balance and debt in % of GDP)</t>
  </si>
  <si>
    <t>Real GDP growth</t>
  </si>
  <si>
    <t xml:space="preserve">Previous update </t>
  </si>
  <si>
    <t xml:space="preserve">Current update </t>
  </si>
  <si>
    <t>Difference</t>
  </si>
  <si>
    <t>General government net lending</t>
  </si>
  <si>
    <t>General government gross debt</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</si>
  <si>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</si>
  <si>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</si>
  <si>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</si>
  <si>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</si>
  <si>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</si>
  <si>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</si>
  <si>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</si>
  <si>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</si>
  <si>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</si>
  <si>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</si>
  <si>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</si>
  <si>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</si>
  <si>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</si>
  <si>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</si>
  <si>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</si>
  <si>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</si>
  <si>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</si>
  <si>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</si>
  <si>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</si>
  <si>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</si>
  <si>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</si>
  <si>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</si>
  <si>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</si>
  <si>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</si>
  <si>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</si>
  <si>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</si>
  <si>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</si>
  <si>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</si>
  <si>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Note: 1) The fully‐funded pillar in the Czech Republic is based on optional entry system.</t>
  </si>
  <si>
    <t>(expenditures and revenues in % of GDP, growth and rates in %)</t>
  </si>
  <si>
    <t>(interest rates and growth in %)</t>
  </si>
  <si>
    <t>Short-term interest rate (CZ) (annual average)</t>
  </si>
  <si>
    <t>Long-term interest rate (CZ) (annual average)</t>
  </si>
  <si>
    <t>Nominal effective exchange rate (2010=100)</t>
  </si>
  <si>
    <t xml:space="preserve">Exchange rate CZK/EUR (annual average) </t>
  </si>
  <si>
    <t>World excluding EU, GDP growth</t>
  </si>
  <si>
    <t>Growth of relevant foreign markets</t>
  </si>
  <si>
    <t>World import volumes, excluding EU</t>
  </si>
  <si>
    <t>Oil prices (Brent, USD/barrel)</t>
  </si>
  <si>
    <t>EC (2012b)</t>
  </si>
  <si>
    <t>Ministry of finance of the Czech Republic</t>
  </si>
  <si>
    <t>Table Annex (after Code of Conduct)</t>
  </si>
  <si>
    <t>Table 2b: No‐policy Change Projections</t>
  </si>
  <si>
    <t>Table 2c: Amounts to Be Excluded from the Expenditure Benchmark</t>
  </si>
  <si>
    <t>1. Total revenue at unchanged policies</t>
  </si>
  <si>
    <t>2. Total expenditure at unchanged policies</t>
  </si>
  <si>
    <t>1. Expenditure on EU programmes fully matched by EU funds revenue</t>
  </si>
  <si>
    <t>2. Cyclical unemployment benefit expenditure</t>
  </si>
  <si>
    <r>
      <t>3. Effect of discretionary revenue measures</t>
    </r>
    <r>
      <rPr>
        <sz val="8"/>
        <rFont val="Calibri"/>
        <family val="2"/>
        <charset val="238"/>
      </rPr>
      <t xml:space="preserve"> (year-on-year changes)</t>
    </r>
  </si>
  <si>
    <t>4. Revenue increases mandated by law</t>
  </si>
  <si>
    <t>2) Includes cash benefits (D.621 and D.624) and in kind benefits (D.631) related to unemployment benefits.</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</si>
  <si>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</si>
  <si>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</si>
  <si>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</si>
  <si>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</si>
  <si>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</si>
  <si>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</si>
  <si>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</si>
  <si>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The 2012 Ageing Report: Economic and Budgetary Projections for the EU27 Member States (2010–2060). Bru-ssels, European Commission, European Economy, No. 2, May 2012.</t>
  </si>
  <si>
    <t>Note: Real levels are stated in 2012 prices. Change in inventories and net acquisition of valuables on the row 6 expresses a share of change in inventories on GDP in current prices. Increase in change in the stock of inventories and net acquisition of valuables is calculated from real figures.</t>
  </si>
  <si>
    <t xml:space="preserve">Note: Years 2013–2014 notification. Years 2015–2017 outlook. </t>
  </si>
  <si>
    <t>Note: Year 2017 outlook.</t>
  </si>
  <si>
    <r>
      <t>9. Percentage of debt denominated in foreign currency</t>
    </r>
    <r>
      <rPr>
        <vertAlign val="superscript"/>
        <sz val="8"/>
        <rFont val="Calibri"/>
        <family val="2"/>
        <charset val="238"/>
      </rPr>
      <t xml:space="preserve"> 2) 3)</t>
    </r>
  </si>
  <si>
    <t>Note: Years 2013–2014 notification. Years 2015–2017 outlook.</t>
  </si>
  <si>
    <t>EU28 GDP growth</t>
  </si>
  <si>
    <t>EIA (2014)</t>
  </si>
  <si>
    <t>Spot Prices for Crude Oil and Petroleum Products. U.S. Energy Information Administration, 2.4.2014 [cit. 2.4.2014].</t>
  </si>
  <si>
    <t>CNB (2014)</t>
  </si>
  <si>
    <t>CZSO (2014a)</t>
  </si>
  <si>
    <t>CZSO (2014b)</t>
  </si>
  <si>
    <t>CZSO (2014c)</t>
  </si>
  <si>
    <t>CZSO (2014d)</t>
  </si>
  <si>
    <t>Eurostat (2014)</t>
  </si>
  <si>
    <t>MF CR (2014a)</t>
  </si>
  <si>
    <t>Quarterly National Accounts. Prague, Czech Statistical Office, 1.4.2014 [cit. 1.4.2014].</t>
  </si>
  <si>
    <t>April 2014 Update</t>
  </si>
  <si>
    <t>Time Series Database ARAD. Prague, Czech National Bank, March 2014 [cit. 25.3.2014].</t>
  </si>
  <si>
    <t>General Government Sector, Government Deficit and Debt. Prague, Czech Statistical Office, 1.4.2014 [cit. 1.4.2014].</t>
  </si>
  <si>
    <t>Labour Force Sample Survey. Prague, Czech Statistical Office, 3.2.2014 [cit. 25.3.2014].</t>
  </si>
  <si>
    <t>Government Expenditure by Function (COFOG). Prague, Czech Statistical Office, 27.1.2014 [cit. 4.4.2014].</t>
  </si>
  <si>
    <t>Eurostat Database. Luxembourg, Eurostat, 24.3. 2014 [cit. 25.3.2014].</t>
  </si>
  <si>
    <t>Convergence Programme of the CR (Update for 2013–2016). Prague, Ministry of Finance of the CR, April 2013 [cit. 2.4.2014].</t>
  </si>
  <si>
    <t>Macroeconomic Forecast of the CR. Prague, Ministry of Finance of the CR, April 2014 [cit. 12.4.2014].</t>
  </si>
  <si>
    <t>Note: Data from national accounts. Net lending/borrowing of general government in  2013–2014 notification, in 2015–2017 outlook.</t>
  </si>
  <si>
    <t>3) State debt denominated in foreign currencies adjusted for collateral and assets.</t>
  </si>
  <si>
    <t>13. Social security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</si>
</sst>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s>
  <fonts count="73">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b/>
      <vertAlign val="superscript"/>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s>
  <fills count="55">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s>
  <borders count="37">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right/>
      <top/>
      <bottom style="medium">
        <color indexed="41"/>
      </bottom>
    </border>
    <border>
      <left/>
      <right/>
      <top style="medium">
        <color indexed="41"/>
      </top>
      <bottom style="hair">
        <color indexed="41"/>
      </bottom>
    </border>
    <border>
      <left/>
      <right style="hair">
        <color indexed="41"/>
      </right>
      <top style="medium">
        <color indexed="41"/>
      </top>
      <bottom style="hair">
        <color indexed="41"/>
      </bottom>
    </border>
    <border>
      <left/>
      <right style="hair">
        <color indexed="41"/>
      </right>
      <top/>
      <bottom/>
    </border>
    <border>
      <left/>
      <right style="hair">
        <color indexed="41"/>
      </right>
      <top/>
      <bottom style="medium">
        <color indexed="41"/>
      </bottom>
    </border>
    <border>
      <left/>
      <right/>
      <top/>
      <bottom style="hair">
        <color indexed="41"/>
      </bottom>
    </border>
    <border>
      <left/>
      <right style="hair">
        <color indexed="41"/>
      </right>
      <top style="medium">
        <color indexed="41"/>
      </top>
      <bottom/>
    </border>
    <border>
      <left/>
      <right style="hair">
        <color indexed="41"/>
      </right>
      <top/>
      <bottom style="hair">
        <color indexed="41"/>
      </bottom>
    </border>
    <border>
      <left style="hair">
        <color indexed="41"/>
      </left>
      <right style="hair">
        <color indexed="41"/>
      </right>
      <top style="medium">
        <color indexed="41"/>
      </top>
      <bottom/>
    </border>
    <border>
      <left style="hair">
        <color indexed="41"/>
      </left>
      <right style="hair">
        <color indexed="41"/>
      </right>
      <top/>
      <bottom/>
    </border>
    <border>
      <left style="hair">
        <color indexed="41"/>
      </left>
      <right style="hair">
        <color indexed="41"/>
      </right>
      <top/>
      <bottom style="medium">
        <color indexed="41"/>
      </bottom>
    </border>
    <border>
      <left style="hair">
        <color indexed="41"/>
      </left>
      <right style="hair">
        <color indexed="41"/>
      </right>
      <top/>
      <bottom style="hair">
        <color indexed="41"/>
      </bottom>
    </border>
    <border>
      <left style="hair">
        <color indexed="41"/>
      </left>
      <right/>
      <top/>
      <bottom style="medium">
        <color indexed="41"/>
      </bottom>
    </border>
    <border>
      <left/>
      <right/>
      <top/>
      <bottom style="hair">
        <color auto="1"/>
      </bottom>
    </border>
    <border>
      <left/>
      <right style="hair">
        <color indexed="41"/>
      </right>
      <top/>
      <bottom style="hair">
        <color auto="1"/>
      </bottom>
    </border>
    <border>
      <left/>
      <right/>
      <top style="medium">
        <color indexed="41"/>
      </top>
      <bottom/>
    </border>
    <border>
      <left/>
      <right/>
      <top style="hair">
        <color indexed="41"/>
      </top>
      <bottom/>
    </border>
    <border>
      <left/>
      <right style="hair">
        <color indexed="41"/>
      </right>
      <top style="hair">
        <color indexed="41"/>
      </top>
      <bottom/>
    </border>
  </borders>
  <cellStyleXfs count="20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27" fillId="0" borderId="0" applyProtection="0">
      <alignment wrapText="1"/>
    </xf>
    <xf numFmtId="166" fontId="27" fillId="0" borderId="0" applyProtection="0">
      <alignment wrapText="1"/>
    </xf>
    <xf numFmtId="166" fontId="27" fillId="0" borderId="0" applyProtection="0">
      <alignment wrapText="1"/>
    </xf>
    <xf numFmtId="167" fontId="27" fillId="0" borderId="0">
      <alignment/>
      <protection/>
    </xf>
    <xf numFmtId="168" fontId="28" fillId="0" borderId="0" applyProtection="0">
      <alignment/>
    </xf>
    <xf numFmtId="168" fontId="27" fillId="0" borderId="0">
      <alignment/>
      <protection/>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169" fontId="28" fillId="0" borderId="0">
      <alignment/>
      <protection/>
    </xf>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5"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0" borderId="0" applyNumberFormat="0" applyBorder="0" applyAlignment="0" applyProtection="0"/>
    <xf numFmtId="0" fontId="30" fillId="7"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2" fillId="18"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1" fillId="22" borderId="0" applyNumberFormat="0" applyBorder="0" applyAlignment="0" applyProtection="0"/>
    <xf numFmtId="0" fontId="3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31" fillId="30" borderId="0" applyNumberFormat="0" applyBorder="0" applyAlignment="0" applyProtection="0"/>
    <xf numFmtId="0" fontId="32" fillId="31" borderId="0" applyNumberFormat="0" applyBorder="0" applyAlignment="0" applyProtection="0"/>
    <xf numFmtId="0" fontId="29" fillId="24" borderId="0" applyNumberFormat="0" applyBorder="0" applyAlignment="0" applyProtection="0"/>
    <xf numFmtId="0" fontId="29" fillId="32"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31" fillId="22" borderId="0" applyNumberFormat="0" applyBorder="0" applyAlignment="0" applyProtection="0"/>
    <xf numFmtId="0" fontId="32"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1" fillId="38" borderId="0" applyNumberFormat="0" applyBorder="0" applyAlignment="0" applyProtection="0"/>
    <xf numFmtId="0" fontId="33" fillId="3" borderId="0" applyNumberFormat="0" applyBorder="0" applyAlignment="0" applyProtection="0"/>
    <xf numFmtId="0" fontId="34"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9"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6"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7" fillId="4" borderId="0" applyNumberFormat="0" applyBorder="0" applyAlignment="0" applyProtection="0"/>
    <xf numFmtId="0" fontId="6" fillId="0" borderId="0">
      <alignment/>
      <protection locked="0"/>
    </xf>
    <xf numFmtId="0" fontId="6" fillId="0" borderId="0">
      <alignment/>
      <protection locked="0"/>
    </xf>
    <xf numFmtId="0" fontId="38" fillId="0" borderId="3" applyNumberFormat="0" applyFill="0" applyAlignment="0" applyProtection="0"/>
    <xf numFmtId="0" fontId="38"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9" fillId="42" borderId="4" applyNumberFormat="0" applyAlignment="0" applyProtection="0"/>
    <xf numFmtId="0" fontId="40" fillId="3" borderId="0" applyNumberFormat="0" applyBorder="0" applyAlignment="0" applyProtection="0"/>
    <xf numFmtId="0" fontId="41" fillId="7" borderId="1" applyNumberFormat="0" applyAlignment="0" applyProtection="0"/>
    <xf numFmtId="0" fontId="42" fillId="42" borderId="4" applyNumberFormat="0" applyAlignment="0" applyProtection="0"/>
    <xf numFmtId="0" fontId="43" fillId="0" borderId="5" applyNumberFormat="0" applyFill="0" applyAlignment="0" applyProtection="0"/>
    <xf numFmtId="5" fontId="0" fillId="0" borderId="0" applyFont="0" applyFill="0" applyBorder="0" applyAlignment="0" applyProtection="0"/>
    <xf numFmtId="1" fontId="24" fillId="43" borderId="6">
      <alignment horizontal="center" vertical="center"/>
      <protection/>
    </xf>
    <xf numFmtId="0" fontId="44" fillId="0" borderId="7" applyNumberFormat="0" applyFill="0" applyAlignment="0" applyProtection="0"/>
    <xf numFmtId="0" fontId="45" fillId="0" borderId="8" applyNumberFormat="0" applyFill="0" applyAlignment="0" applyProtection="0"/>
    <xf numFmtId="0" fontId="46" fillId="0" borderId="9" applyNumberFormat="0" applyFill="0" applyAlignment="0" applyProtection="0"/>
    <xf numFmtId="0" fontId="46" fillId="0" borderId="0" applyNumberFormat="0" applyFill="0" applyBorder="0" applyAlignment="0" applyProtection="0"/>
    <xf numFmtId="1" fontId="24" fillId="43" borderId="6">
      <alignment horizontal="center" vertical="center"/>
      <protection/>
    </xf>
    <xf numFmtId="0" fontId="47" fillId="0" borderId="0" applyNumberFormat="0" applyFill="0" applyBorder="0" applyAlignment="0" applyProtection="0"/>
    <xf numFmtId="0" fontId="48" fillId="14" borderId="0" applyNumberFormat="0" applyBorder="0" applyAlignment="0" applyProtection="0"/>
    <xf numFmtId="0" fontId="49" fillId="14" borderId="0" applyNumberFormat="0" applyBorder="0" applyAlignment="0" applyProtection="0"/>
    <xf numFmtId="0" fontId="1" fillId="0" borderId="0">
      <alignment/>
      <protection/>
    </xf>
    <xf numFmtId="0" fontId="1" fillId="8" borderId="10" applyNumberFormat="0" applyFont="0" applyAlignment="0" applyProtection="0"/>
    <xf numFmtId="0" fontId="50"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1" fillId="0" borderId="5" applyNumberFormat="0" applyFill="0" applyAlignment="0" applyProtection="0"/>
    <xf numFmtId="0" fontId="52" fillId="14" borderId="12" applyNumberFormat="0" applyProtection="0">
      <alignment vertical="center"/>
    </xf>
    <xf numFmtId="0" fontId="52" fillId="14" borderId="12" applyNumberFormat="0" applyProtection="0">
      <alignment vertical="center"/>
    </xf>
    <xf numFmtId="0" fontId="52" fillId="14" borderId="12" applyNumberFormat="0" applyProtection="0">
      <alignment horizontal="left" vertical="center" indent="1"/>
    </xf>
    <xf numFmtId="0" fontId="53" fillId="14" borderId="13" applyNumberFormat="0" applyProtection="0">
      <alignment horizontal="left" vertical="top" indent="1"/>
    </xf>
    <xf numFmtId="0" fontId="17" fillId="3" borderId="12" applyNumberFormat="0" applyProtection="0">
      <alignment horizontal="right" vertical="center"/>
    </xf>
    <xf numFmtId="0" fontId="17" fillId="44" borderId="12" applyNumberFormat="0" applyProtection="0">
      <alignment horizontal="right" vertical="center"/>
    </xf>
    <xf numFmtId="0" fontId="17" fillId="23" borderId="14" applyNumberFormat="0" applyProtection="0">
      <alignment horizontal="right" vertical="center"/>
    </xf>
    <xf numFmtId="0" fontId="17" fillId="13" borderId="12" applyNumberFormat="0" applyProtection="0">
      <alignment horizontal="right" vertical="center"/>
    </xf>
    <xf numFmtId="0" fontId="17" fillId="19" borderId="12" applyNumberFormat="0" applyProtection="0">
      <alignment horizontal="right" vertical="center"/>
    </xf>
    <xf numFmtId="0" fontId="17" fillId="35" borderId="12" applyNumberFormat="0" applyProtection="0">
      <alignment horizontal="right" vertical="center"/>
    </xf>
    <xf numFmtId="0" fontId="17" fillId="27" borderId="12" applyNumberFormat="0" applyProtection="0">
      <alignment horizontal="right" vertical="center"/>
    </xf>
    <xf numFmtId="0" fontId="17" fillId="45" borderId="12" applyNumberFormat="0" applyProtection="0">
      <alignment horizontal="right" vertical="center"/>
    </xf>
    <xf numFmtId="0" fontId="17" fillId="12" borderId="12" applyNumberFormat="0" applyProtection="0">
      <alignment horizontal="right" vertical="center"/>
    </xf>
    <xf numFmtId="0" fontId="17" fillId="46" borderId="14" applyNumberFormat="0" applyProtection="0">
      <alignment horizontal="left" vertical="center" indent="1"/>
    </xf>
    <xf numFmtId="0" fontId="52" fillId="0" borderId="0">
      <alignment/>
      <protection/>
    </xf>
    <xf numFmtId="0" fontId="17" fillId="0" borderId="0">
      <alignment horizontal="left"/>
      <protection/>
    </xf>
    <xf numFmtId="0" fontId="54"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7" fillId="47" borderId="12" applyNumberFormat="0" applyProtection="0">
      <alignment horizontal="right" vertical="center"/>
    </xf>
    <xf numFmtId="0" fontId="17" fillId="48" borderId="14" applyNumberFormat="0" applyProtection="0">
      <alignment horizontal="left" vertical="center" indent="1"/>
    </xf>
    <xf numFmtId="0" fontId="17" fillId="49" borderId="14" applyNumberFormat="0" applyProtection="0">
      <alignment horizontal="left" vertical="center" indent="1"/>
    </xf>
    <xf numFmtId="0" fontId="17" fillId="15" borderId="12" applyNumberFormat="0" applyProtection="0">
      <alignment horizontal="left" vertical="center" indent="1"/>
    </xf>
    <xf numFmtId="0" fontId="17" fillId="31" borderId="13" applyNumberFormat="0" applyProtection="0">
      <alignment horizontal="left" vertical="top" indent="1"/>
    </xf>
    <xf numFmtId="0" fontId="17" fillId="50" borderId="12" applyNumberFormat="0" applyProtection="0">
      <alignment horizontal="left" vertical="center" indent="1"/>
    </xf>
    <xf numFmtId="0" fontId="17" fillId="49" borderId="13" applyNumberFormat="0" applyProtection="0">
      <alignment horizontal="left" vertical="top" indent="1"/>
    </xf>
    <xf numFmtId="0" fontId="17" fillId="10" borderId="12" applyNumberFormat="0" applyProtection="0">
      <alignment horizontal="left" vertical="center" indent="1"/>
    </xf>
    <xf numFmtId="0" fontId="17" fillId="10" borderId="13" applyNumberFormat="0" applyProtection="0">
      <alignment horizontal="left" vertical="top" indent="1"/>
    </xf>
    <xf numFmtId="0" fontId="17" fillId="48" borderId="12" applyNumberFormat="0" applyProtection="0">
      <alignment horizontal="left" vertical="center" indent="1"/>
    </xf>
    <xf numFmtId="0" fontId="17" fillId="48" borderId="13" applyNumberFormat="0" applyProtection="0">
      <alignment horizontal="left" vertical="top" indent="1"/>
    </xf>
    <xf numFmtId="0" fontId="17" fillId="18" borderId="12" applyNumberFormat="0" applyProtection="0">
      <alignment horizontal="left" vertical="center" indent="1"/>
    </xf>
    <xf numFmtId="0" fontId="17" fillId="9" borderId="15" applyNumberFormat="0">
      <alignment/>
      <protection locked="0"/>
    </xf>
    <xf numFmtId="0" fontId="52" fillId="31" borderId="16" applyBorder="0">
      <alignment/>
      <protection/>
    </xf>
    <xf numFmtId="0" fontId="55" fillId="8" borderId="13" applyNumberFormat="0" applyProtection="0">
      <alignment vertical="center"/>
    </xf>
    <xf numFmtId="0" fontId="56" fillId="8" borderId="17" applyNumberFormat="0" applyProtection="0">
      <alignment vertical="center"/>
    </xf>
    <xf numFmtId="0" fontId="55" fillId="15" borderId="13" applyNumberFormat="0" applyProtection="0">
      <alignment horizontal="left" vertical="center" indent="1"/>
    </xf>
    <xf numFmtId="0" fontId="55" fillId="8" borderId="13" applyNumberFormat="0" applyProtection="0">
      <alignment horizontal="left" vertical="top" indent="1"/>
    </xf>
    <xf numFmtId="0" fontId="17" fillId="0" borderId="12" applyNumberFormat="0" applyProtection="0">
      <alignment horizontal="right" vertical="center"/>
    </xf>
    <xf numFmtId="0" fontId="52" fillId="0" borderId="12" applyNumberFormat="0" applyProtection="0">
      <alignment horizontal="right" vertical="center"/>
    </xf>
    <xf numFmtId="0" fontId="17" fillId="18" borderId="12" applyNumberFormat="0" applyProtection="0">
      <alignment horizontal="left" vertical="center" indent="1"/>
    </xf>
    <xf numFmtId="0" fontId="55" fillId="49" borderId="13" applyNumberFormat="0" applyProtection="0">
      <alignment horizontal="left" vertical="top" indent="1"/>
    </xf>
    <xf numFmtId="0" fontId="57" fillId="51" borderId="14" applyNumberFormat="0" applyProtection="0">
      <alignment horizontal="left" vertical="center" indent="1"/>
    </xf>
    <xf numFmtId="0" fontId="17" fillId="52" borderId="17">
      <alignment/>
      <protection/>
    </xf>
    <xf numFmtId="0" fontId="58" fillId="9" borderId="12" applyNumberFormat="0" applyProtection="0">
      <alignment horizontal="right" vertical="center"/>
    </xf>
    <xf numFmtId="0" fontId="59" fillId="0" borderId="0" applyNumberFormat="0" applyFill="0" applyBorder="0" applyAlignment="0" applyProtection="0"/>
    <xf numFmtId="0" fontId="60" fillId="4" borderId="0" applyNumberFormat="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 fillId="0" borderId="18">
      <alignment/>
      <protection locked="0"/>
    </xf>
    <xf numFmtId="0" fontId="63" fillId="7" borderId="1" applyNumberFormat="0" applyAlignment="0" applyProtection="0"/>
    <xf numFmtId="0" fontId="64" fillId="15" borderId="1" applyNumberFormat="0" applyAlignment="0" applyProtection="0"/>
    <xf numFmtId="0" fontId="65" fillId="15" borderId="11"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1" fillId="53"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35" borderId="0" applyNumberFormat="0" applyBorder="0" applyAlignment="0" applyProtection="0"/>
    <xf numFmtId="0" fontId="1" fillId="0" borderId="0">
      <alignment/>
      <protection/>
    </xf>
    <xf numFmtId="0" fontId="70"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1" fillId="0" borderId="0">
      <alignment/>
      <protection/>
    </xf>
    <xf numFmtId="0" fontId="0" fillId="0" borderId="0">
      <alignment/>
      <protection/>
    </xf>
    <xf numFmtId="9" fontId="2" fillId="0" borderId="0" applyFont="0" applyFill="0" applyBorder="0" applyAlignment="0" applyProtection="0"/>
  </cellStyleXfs>
  <cellXfs count="144">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right" indent="1"/>
    </xf>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xf numFmtId="0" fontId="11" fillId="0" borderId="0" xfId="0" applyFont="1" applyBorder="1"/>
    <xf numFmtId="0" fontId="11" fillId="0" borderId="0" xfId="0" applyFont="1" applyFill="1" applyBorder="1" applyAlignment="1">
      <alignment horizontal="center"/>
    </xf>
    <xf numFmtId="164" fontId="9" fillId="0" borderId="0" xfId="0" applyNumberFormat="1" applyFont="1" applyBorder="1"/>
    <xf numFmtId="164" fontId="9" fillId="0" borderId="0" xfId="0" applyNumberFormat="1" applyFont="1" applyFill="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9"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6" fillId="0" borderId="0" xfId="0" applyFont="1" applyFill="1" applyBorder="1"/>
    <xf numFmtId="164" fontId="11" fillId="0" borderId="0" xfId="0" applyNumberFormat="1" applyFont="1" applyFill="1" applyBorder="1" applyAlignment="1">
      <alignment horizontal="right" indent="1"/>
    </xf>
    <xf numFmtId="0" fontId="20"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1" fillId="0" borderId="0" xfId="0" applyFont="1" applyAlignment="1">
      <alignment horizontal="left"/>
    </xf>
    <xf numFmtId="0" fontId="9" fillId="0" borderId="0" xfId="0" applyFont="1" applyAlignment="1">
      <alignment horizontal="right"/>
    </xf>
    <xf numFmtId="0" fontId="8" fillId="0" borderId="19" xfId="0" applyFont="1" applyBorder="1"/>
    <xf numFmtId="0" fontId="9" fillId="0" borderId="19" xfId="0" applyFont="1" applyBorder="1"/>
    <xf numFmtId="0" fontId="10" fillId="0" borderId="19" xfId="0" applyFont="1" applyFill="1" applyBorder="1"/>
    <xf numFmtId="164" fontId="10" fillId="0" borderId="19" xfId="0" applyNumberFormat="1" applyFont="1" applyFill="1" applyBorder="1" applyAlignment="1">
      <alignment horizontal="right" indent="1"/>
    </xf>
    <xf numFmtId="0" fontId="10" fillId="5" borderId="20" xfId="0" applyFont="1" applyFill="1" applyBorder="1" applyAlignment="1">
      <alignment vertical="center"/>
    </xf>
    <xf numFmtId="0" fontId="10" fillId="5" borderId="20" xfId="0" applyFont="1" applyFill="1" applyBorder="1" applyAlignment="1">
      <alignment horizontal="right" vertical="center" indent="1"/>
    </xf>
    <xf numFmtId="0" fontId="10" fillId="5" borderId="21" xfId="0" applyFont="1" applyFill="1" applyBorder="1" applyAlignment="1">
      <alignment horizontal="center" vertical="center" wrapText="1"/>
    </xf>
    <xf numFmtId="0" fontId="11" fillId="0" borderId="22" xfId="0" applyFont="1" applyFill="1" applyBorder="1" applyAlignment="1">
      <alignment horizontal="center"/>
    </xf>
    <xf numFmtId="0" fontId="11" fillId="0" borderId="23" xfId="0" applyFont="1" applyFill="1" applyBorder="1" applyAlignment="1">
      <alignment horizontal="center"/>
    </xf>
    <xf numFmtId="0" fontId="22" fillId="0" borderId="22" xfId="0" applyFont="1" applyFill="1" applyBorder="1" applyAlignment="1">
      <alignment horizontal="center"/>
    </xf>
    <xf numFmtId="0" fontId="22" fillId="0" borderId="23" xfId="0" applyFont="1" applyFill="1" applyBorder="1" applyAlignment="1">
      <alignment horizontal="center"/>
    </xf>
    <xf numFmtId="0" fontId="11" fillId="0" borderId="19" xfId="0" applyFont="1" applyFill="1" applyBorder="1"/>
    <xf numFmtId="0" fontId="8" fillId="0" borderId="19" xfId="0" applyFont="1" applyFill="1" applyBorder="1"/>
    <xf numFmtId="0" fontId="10" fillId="0" borderId="22" xfId="0" applyFont="1" applyFill="1" applyBorder="1"/>
    <xf numFmtId="0" fontId="10" fillId="0" borderId="23" xfId="0" applyFont="1" applyFill="1" applyBorder="1"/>
    <xf numFmtId="0" fontId="10" fillId="0" borderId="24" xfId="0" applyFont="1" applyFill="1" applyBorder="1"/>
    <xf numFmtId="164" fontId="10" fillId="0" borderId="24" xfId="0" applyNumberFormat="1" applyFont="1" applyFill="1" applyBorder="1" applyAlignment="1">
      <alignment horizontal="right" indent="1"/>
    </xf>
    <xf numFmtId="0" fontId="16" fillId="0" borderId="22" xfId="0" applyFont="1" applyFill="1" applyBorder="1" applyAlignment="1">
      <alignment horizontal="right"/>
    </xf>
    <xf numFmtId="0" fontId="16" fillId="0" borderId="23" xfId="0" applyFont="1" applyFill="1" applyBorder="1" applyAlignment="1">
      <alignment horizontal="right"/>
    </xf>
    <xf numFmtId="0" fontId="10" fillId="0" borderId="19" xfId="0" applyFont="1" applyFill="1" applyBorder="1" applyAlignment="1">
      <alignment horizontal="center"/>
    </xf>
    <xf numFmtId="0" fontId="10" fillId="0" borderId="19" xfId="0" applyFont="1" applyFill="1" applyBorder="1" applyAlignment="1">
      <alignment vertical="center"/>
    </xf>
    <xf numFmtId="0" fontId="10" fillId="5" borderId="0" xfId="0" applyFont="1" applyFill="1" applyBorder="1" applyAlignment="1">
      <alignment vertical="center"/>
    </xf>
    <xf numFmtId="0" fontId="10" fillId="5" borderId="0" xfId="0" applyFont="1" applyFill="1" applyBorder="1" applyAlignment="1">
      <alignment horizontal="right" vertical="center" indent="1"/>
    </xf>
    <xf numFmtId="0" fontId="18" fillId="0" borderId="19" xfId="124" applyFont="1" applyFill="1" applyBorder="1">
      <alignment/>
      <protection/>
    </xf>
    <xf numFmtId="0" fontId="11" fillId="0" borderId="19" xfId="124" applyFont="1" applyFill="1" applyBorder="1">
      <alignment/>
      <protection/>
    </xf>
    <xf numFmtId="0" fontId="18" fillId="0" borderId="19" xfId="124" applyFont="1" applyFill="1" applyBorder="1" applyAlignment="1">
      <alignment vertical="top" wrapText="1"/>
      <protection/>
    </xf>
    <xf numFmtId="0" fontId="19" fillId="0" borderId="19" xfId="124" applyFont="1" applyFill="1" applyBorder="1">
      <alignment/>
      <protection/>
    </xf>
    <xf numFmtId="0" fontId="9" fillId="0" borderId="19" xfId="0" applyFont="1" applyFill="1" applyBorder="1"/>
    <xf numFmtId="0" fontId="10" fillId="0" borderId="19" xfId="0" applyFont="1" applyBorder="1" applyAlignment="1">
      <alignment vertical="center"/>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19" xfId="0" applyFont="1" applyFill="1" applyBorder="1" applyAlignment="1">
      <alignment horizontal="right" vertical="center"/>
    </xf>
    <xf numFmtId="0" fontId="10" fillId="0" borderId="19" xfId="0" applyFont="1" applyBorder="1"/>
    <xf numFmtId="0" fontId="11" fillId="0" borderId="19" xfId="0" applyFont="1" applyBorder="1"/>
    <xf numFmtId="0" fontId="10" fillId="5" borderId="21" xfId="0" applyFont="1" applyFill="1" applyBorder="1" applyAlignment="1">
      <alignment vertical="center"/>
    </xf>
    <xf numFmtId="164" fontId="10" fillId="0" borderId="22" xfId="0" applyNumberFormat="1" applyFont="1" applyFill="1" applyBorder="1" applyAlignment="1">
      <alignment horizontal="right" indent="1"/>
    </xf>
    <xf numFmtId="0" fontId="16" fillId="5" borderId="24" xfId="0" applyFont="1" applyFill="1" applyBorder="1"/>
    <xf numFmtId="164" fontId="10" fillId="0" borderId="22" xfId="0" applyNumberFormat="1" applyFont="1" applyFill="1" applyBorder="1" applyAlignment="1">
      <alignment horizontal="center"/>
    </xf>
    <xf numFmtId="164" fontId="10" fillId="0" borderId="23" xfId="0" applyNumberFormat="1" applyFont="1" applyFill="1" applyBorder="1" applyAlignment="1">
      <alignment horizontal="center"/>
    </xf>
    <xf numFmtId="1" fontId="10" fillId="0" borderId="22" xfId="0" applyNumberFormat="1" applyFont="1" applyFill="1" applyBorder="1" applyAlignment="1">
      <alignment horizontal="right" indent="1"/>
    </xf>
    <xf numFmtId="0" fontId="10" fillId="5" borderId="25" xfId="0" applyFont="1" applyFill="1" applyBorder="1" applyAlignment="1">
      <alignment horizontal="right" vertical="center" indent="1"/>
    </xf>
    <xf numFmtId="164" fontId="16" fillId="5" borderId="26" xfId="0" applyNumberFormat="1" applyFont="1" applyFill="1" applyBorder="1" applyAlignment="1">
      <alignment horizontal="center"/>
    </xf>
    <xf numFmtId="0" fontId="10" fillId="5" borderId="27" xfId="0" applyFont="1" applyFill="1" applyBorder="1" applyAlignment="1">
      <alignment horizontal="right" vertical="center" indent="1"/>
    </xf>
    <xf numFmtId="164" fontId="10" fillId="0" borderId="28" xfId="0" applyNumberFormat="1" applyFont="1" applyFill="1" applyBorder="1" applyAlignment="1">
      <alignment horizontal="right" indent="1"/>
    </xf>
    <xf numFmtId="164" fontId="10" fillId="0" borderId="29" xfId="0" applyNumberFormat="1" applyFont="1" applyFill="1" applyBorder="1" applyAlignment="1">
      <alignment horizontal="right" indent="1"/>
    </xf>
    <xf numFmtId="164" fontId="16" fillId="5" borderId="30" xfId="0" applyNumberFormat="1" applyFont="1" applyFill="1" applyBorder="1" applyAlignment="1">
      <alignment horizontal="center"/>
    </xf>
    <xf numFmtId="1" fontId="10" fillId="0" borderId="26" xfId="0" applyNumberFormat="1" applyFont="1" applyFill="1" applyBorder="1" applyAlignment="1">
      <alignment horizontal="right" indent="1"/>
    </xf>
    <xf numFmtId="1" fontId="10" fillId="0" borderId="23" xfId="0" applyNumberFormat="1" applyFont="1" applyFill="1" applyBorder="1" applyAlignment="1">
      <alignment horizontal="right" indent="1"/>
    </xf>
    <xf numFmtId="0" fontId="10" fillId="5" borderId="20" xfId="0" applyFont="1" applyFill="1" applyBorder="1" applyAlignment="1">
      <alignment horizontal="center" vertical="center" wrapText="1"/>
    </xf>
    <xf numFmtId="0" fontId="22" fillId="0" borderId="26" xfId="0" applyFont="1" applyFill="1" applyBorder="1" applyAlignment="1">
      <alignment horizontal="center"/>
    </xf>
    <xf numFmtId="1" fontId="10" fillId="0" borderId="28" xfId="0" applyNumberFormat="1" applyFont="1" applyFill="1" applyBorder="1" applyAlignment="1">
      <alignment horizontal="right" indent="1"/>
    </xf>
    <xf numFmtId="1" fontId="10" fillId="0" borderId="28" xfId="0" applyNumberFormat="1" applyFont="1" applyFill="1" applyBorder="1" applyAlignment="1">
      <alignment horizontal="center" vertical="center"/>
    </xf>
    <xf numFmtId="1" fontId="10" fillId="0" borderId="19" xfId="0" applyNumberFormat="1" applyFont="1" applyFill="1" applyBorder="1" applyAlignment="1">
      <alignment horizontal="right" indent="1"/>
    </xf>
    <xf numFmtId="164" fontId="10" fillId="0" borderId="31" xfId="0" applyNumberFormat="1" applyFont="1" applyFill="1" applyBorder="1" applyAlignment="1">
      <alignment horizontal="right" indent="1"/>
    </xf>
    <xf numFmtId="1" fontId="10" fillId="0" borderId="30" xfId="0" applyNumberFormat="1" applyFont="1" applyFill="1" applyBorder="1" applyAlignment="1">
      <alignment horizontal="right" indent="1"/>
    </xf>
    <xf numFmtId="0" fontId="23" fillId="0" borderId="22" xfId="0" applyFont="1" applyFill="1" applyBorder="1" applyAlignment="1">
      <alignment horizontal="center"/>
    </xf>
    <xf numFmtId="0" fontId="23" fillId="0" borderId="23" xfId="0" applyFont="1" applyFill="1" applyBorder="1" applyAlignment="1">
      <alignment horizontal="center"/>
    </xf>
    <xf numFmtId="0" fontId="23" fillId="0" borderId="26" xfId="0" applyFont="1" applyFill="1" applyBorder="1" applyAlignment="1">
      <alignment horizontal="center"/>
    </xf>
    <xf numFmtId="0" fontId="10" fillId="0" borderId="22" xfId="0" applyFont="1" applyFill="1" applyBorder="1" applyAlignment="1">
      <alignment horizontal="left"/>
    </xf>
    <xf numFmtId="0" fontId="10" fillId="0" borderId="22" xfId="0" applyFont="1" applyFill="1" applyBorder="1" applyAlignment="1">
      <alignment horizontal="left" wrapText="1"/>
    </xf>
    <xf numFmtId="0" fontId="10" fillId="0" borderId="23" xfId="0" applyFont="1" applyFill="1" applyBorder="1" applyAlignment="1">
      <alignment wrapText="1"/>
    </xf>
    <xf numFmtId="0" fontId="22" fillId="0" borderId="0" xfId="0" applyFont="1" applyFill="1" applyBorder="1" applyAlignment="1">
      <alignment horizontal="center"/>
    </xf>
    <xf numFmtId="0" fontId="22" fillId="0" borderId="24" xfId="0" applyFont="1" applyFill="1" applyBorder="1" applyAlignment="1">
      <alignment horizontal="center"/>
    </xf>
    <xf numFmtId="0" fontId="23" fillId="0" borderId="0" xfId="0" applyFont="1" applyFill="1" applyBorder="1" applyAlignment="1">
      <alignment horizontal="center"/>
    </xf>
    <xf numFmtId="0" fontId="23" fillId="0" borderId="24" xfId="0" applyFont="1" applyFill="1" applyBorder="1" applyAlignment="1">
      <alignment horizontal="center"/>
    </xf>
    <xf numFmtId="164" fontId="11" fillId="0" borderId="19" xfId="0" applyNumberFormat="1" applyFont="1" applyFill="1" applyBorder="1" applyAlignment="1">
      <alignment horizontal="right" indent="1"/>
    </xf>
    <xf numFmtId="0" fontId="10" fillId="0" borderId="22" xfId="0" applyFont="1" applyFill="1" applyBorder="1" applyAlignment="1">
      <alignment wrapText="1"/>
    </xf>
    <xf numFmtId="164" fontId="16" fillId="5" borderId="30" xfId="0" applyNumberFormat="1" applyFont="1" applyFill="1" applyBorder="1" applyAlignment="1">
      <alignment horizontal="right" indent="1"/>
    </xf>
    <xf numFmtId="0" fontId="13" fillId="0" borderId="0" xfId="0" applyFont="1" applyFill="1" applyBorder="1" applyAlignment="1">
      <alignment horizontal="left" indent="2"/>
    </xf>
    <xf numFmtId="1" fontId="10" fillId="0" borderId="29" xfId="0" applyNumberFormat="1" applyFont="1" applyFill="1" applyBorder="1" applyAlignment="1">
      <alignment horizontal="right" indent="1"/>
    </xf>
    <xf numFmtId="0" fontId="13" fillId="0" borderId="0" xfId="0" applyFont="1" applyFill="1" applyBorder="1" applyAlignment="1">
      <alignment horizontal="left" indent="1"/>
    </xf>
    <xf numFmtId="0" fontId="23" fillId="0" borderId="19" xfId="0" applyFont="1" applyFill="1" applyBorder="1" applyAlignment="1">
      <alignment horizontal="center"/>
    </xf>
    <xf numFmtId="0" fontId="11" fillId="0" borderId="19" xfId="0" applyFont="1" applyFill="1" applyBorder="1" applyAlignment="1">
      <alignment horizontal="left" indent="1"/>
    </xf>
    <xf numFmtId="0" fontId="68" fillId="0" borderId="0" xfId="108" applyFont="1" applyAlignment="1" applyProtection="1">
      <alignment horizontal="left" indent="2"/>
      <protection/>
    </xf>
    <xf numFmtId="0" fontId="0" fillId="0" borderId="22" xfId="0" applyBorder="1"/>
    <xf numFmtId="164" fontId="69" fillId="0" borderId="0" xfId="0" applyNumberFormat="1" applyFont="1" applyFill="1" applyBorder="1"/>
    <xf numFmtId="0" fontId="11" fillId="0" borderId="32" xfId="0" applyFont="1" applyFill="1" applyBorder="1" applyAlignment="1">
      <alignment horizontal="left" indent="1"/>
    </xf>
    <xf numFmtId="0" fontId="11" fillId="0" borderId="33" xfId="0" applyFont="1" applyFill="1" applyBorder="1" applyAlignment="1">
      <alignment horizontal="center"/>
    </xf>
    <xf numFmtId="164" fontId="11" fillId="0" borderId="32" xfId="0" applyNumberFormat="1" applyFont="1" applyFill="1" applyBorder="1" applyAlignment="1">
      <alignment horizontal="right" indent="1"/>
    </xf>
    <xf numFmtId="0" fontId="22" fillId="0" borderId="33" xfId="0" applyFont="1" applyFill="1" applyBorder="1" applyAlignment="1">
      <alignment horizontal="center"/>
    </xf>
    <xf numFmtId="3" fontId="9" fillId="0" borderId="0" xfId="0" applyNumberFormat="1" applyFont="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13" fillId="0" borderId="0" xfId="0" applyFont="1" applyFill="1" applyBorder="1" applyAlignment="1">
      <alignment horizontal="left" vertical="center"/>
    </xf>
    <xf numFmtId="1" fontId="10" fillId="0" borderId="0" xfId="0" applyNumberFormat="1" applyFont="1" applyFill="1" applyBorder="1" applyAlignment="1">
      <alignment horizontal="right" indent="1"/>
    </xf>
    <xf numFmtId="0" fontId="13" fillId="0" borderId="34" xfId="0" applyFont="1" applyFill="1" applyBorder="1" applyAlignment="1">
      <alignment vertical="center" wrapText="1"/>
    </xf>
    <xf numFmtId="0" fontId="13" fillId="0" borderId="0" xfId="0" applyFont="1" applyFill="1" applyBorder="1" applyAlignment="1">
      <alignment vertical="center"/>
    </xf>
    <xf numFmtId="0" fontId="72" fillId="0" borderId="0" xfId="0" applyFont="1"/>
    <xf numFmtId="0" fontId="10" fillId="0" borderId="22" xfId="0" applyFont="1" applyFill="1" applyBorder="1" applyAlignment="1">
      <alignment horizontal="center"/>
    </xf>
    <xf numFmtId="0" fontId="10" fillId="0" borderId="22" xfId="0" applyFont="1" applyFill="1" applyBorder="1" applyAlignment="1">
      <alignment horizontal="center" vertical="center"/>
    </xf>
    <xf numFmtId="170" fontId="8" fillId="0" borderId="0" xfId="0" applyNumberFormat="1" applyFont="1" applyFill="1" applyBorder="1" applyAlignment="1" applyProtection="1">
      <alignment horizontal="center"/>
      <protection locked="0"/>
    </xf>
    <xf numFmtId="0" fontId="21" fillId="0" borderId="0" xfId="0" applyFont="1" applyAlignment="1">
      <alignment horizontal="left" vertical="center"/>
    </xf>
    <xf numFmtId="0" fontId="72" fillId="0" borderId="0" xfId="0" applyFont="1" applyAlignment="1">
      <alignment horizontal="left" indent="2"/>
    </xf>
    <xf numFmtId="0" fontId="68" fillId="0" borderId="0" xfId="108" applyFont="1" applyAlignment="1" applyProtection="1">
      <alignment horizontal="left"/>
      <protection/>
    </xf>
    <xf numFmtId="0" fontId="13" fillId="0" borderId="34" xfId="0" applyFont="1" applyFill="1" applyBorder="1" applyAlignment="1">
      <alignment vertical="center"/>
    </xf>
    <xf numFmtId="0" fontId="13" fillId="0" borderId="34" xfId="0" applyFont="1" applyFill="1" applyBorder="1" applyAlignment="1">
      <alignment horizontal="left" vertical="center" wrapText="1"/>
    </xf>
    <xf numFmtId="164" fontId="16" fillId="5" borderId="24" xfId="0" applyNumberFormat="1" applyFont="1" applyFill="1" applyBorder="1" applyAlignment="1">
      <alignment horizontal="center"/>
    </xf>
    <xf numFmtId="0" fontId="10" fillId="0" borderId="0" xfId="0" applyFont="1" applyFill="1" applyBorder="1" applyAlignment="1">
      <alignment horizontal="center"/>
    </xf>
    <xf numFmtId="0" fontId="10" fillId="0" borderId="22" xfId="0" applyFont="1" applyFill="1" applyBorder="1" applyAlignment="1">
      <alignment horizontal="center"/>
    </xf>
    <xf numFmtId="0" fontId="10" fillId="5" borderId="2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13" fillId="0" borderId="0" xfId="0" applyFont="1" applyFill="1" applyBorder="1" applyAlignment="1">
      <alignment horizontal="left" vertical="center" wrapText="1"/>
    </xf>
    <xf numFmtId="0" fontId="8" fillId="0" borderId="0" xfId="0" applyFont="1" applyFill="1" applyBorder="1" applyAlignment="1">
      <alignment horizontal="left" wrapText="1"/>
    </xf>
    <xf numFmtId="0" fontId="10" fillId="0" borderId="35" xfId="0" applyFont="1" applyFill="1" applyBorder="1" applyAlignment="1">
      <alignment horizontal="center"/>
    </xf>
    <xf numFmtId="0" fontId="10" fillId="0" borderId="36" xfId="0" applyFont="1" applyFill="1" applyBorder="1" applyAlignment="1">
      <alignment horizontal="center"/>
    </xf>
  </cellXfs>
  <cellStyles count="193">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externalLink" Target="externalLinks/externalLink4.xml" /><Relationship Id="rId10" Type="http://schemas.openxmlformats.org/officeDocument/2006/relationships/worksheet" Target="worksheets/sheet9.xml" /><Relationship Id="rId11" Type="http://schemas.openxmlformats.org/officeDocument/2006/relationships/styles" Target="styles.xml" /><Relationship Id="rId12" Type="http://schemas.openxmlformats.org/officeDocument/2006/relationships/sharedStrings" Target="sharedStrings.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externalLink" Target="externalLinks/externalLink1.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docs/ARADY/HTML/index_en.htm" TargetMode="External" /><Relationship Id="rId2" Type="http://schemas.openxmlformats.org/officeDocument/2006/relationships/hyperlink" Target="http://www.czso.cz/eng/redakce.nsf/i/quarterly_national_accounts" TargetMode="External" /><Relationship Id="rId3" Type="http://schemas.openxmlformats.org/officeDocument/2006/relationships/hyperlink" Target="http://www.czso.cz/eng/redakce.nsf/i/general_government_sector_government_deficit_and_debt" TargetMode="External" /><Relationship Id="rId4" Type="http://schemas.openxmlformats.org/officeDocument/2006/relationships/hyperlink" Target="http://www.czso.cz/eng/redakce.nsf/i/employment_unemployment_ekon" TargetMode="External" /><Relationship Id="rId5" Type="http://schemas.openxmlformats.org/officeDocument/2006/relationships/hyperlink" Target="http://www.czso.cz/eng/redakce.nsf/i/government_expenditure_by_function_cofog_table" TargetMode="External" /><Relationship Id="rId6" Type="http://schemas.openxmlformats.org/officeDocument/2006/relationships/hyperlink" Target="http://epp.eurostat.ec.europa.eu/portal/page/portal/statistics/search_database" TargetMode="External" /><Relationship Id="rId7" Type="http://schemas.openxmlformats.org/officeDocument/2006/relationships/hyperlink" Target="http://www.mfcr.cz/assets/en/media/Convergence-Programme-CR-April-2013-EN.pdf" TargetMode="External" /><Relationship Id="rId8" Type="http://schemas.openxmlformats.org/officeDocument/2006/relationships/hyperlink" Target="http://www.mfcr.cz/assets/en/media/Macroeconomic-Forecast-April-2014.pdf" TargetMode="External" /><Relationship Id="rId9" Type="http://schemas.openxmlformats.org/officeDocument/2006/relationships/hyperlink" Target="http://ec.europa.eu/economy_finance/publications/european_economy/2012/pdf/ee-2012-2_en.pdf" TargetMode="External" /><Relationship Id="rId10" Type="http://schemas.openxmlformats.org/officeDocument/2006/relationships/hyperlink" Target="http://www.eia.gov/dnav/pet/pet_pri_spt_s1_a.htm"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I33"/>
  <sheetViews>
    <sheetView showGridLines="0" showRowColHeaders="0" tabSelected="1" workbookViewId="0" topLeftCell="A1">
      <selection pane="topLeft" activeCell="C29" sqref="C29"/>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9" t="s">
        <v>217</v>
      </c>
      <c r="E2" s="109"/>
      <c r="F2" s="32"/>
    </row>
    <row r="3" spans="4:7" ht="52.5" customHeight="1">
      <c r="D3" s="28" t="s">
        <v>34</v>
      </c>
      <c r="E3" s="109"/>
      <c r="F3" s="32"/>
      <c r="G3" s="33" t="s">
        <v>9</v>
      </c>
    </row>
    <row r="4" spans="4:7" ht="15.75">
      <c r="D4" s="29" t="s">
        <v>252</v>
      </c>
      <c r="E4" s="109"/>
      <c r="G4" s="7" t="s">
        <v>218</v>
      </c>
    </row>
    <row r="5" spans="5:7" ht="12.75">
      <c r="E5" s="109"/>
      <c r="G5" s="108" t="str">
        <f>'A 1'!B2</f>
        <v>Table 1a: Macroeconomic Prospects</v>
      </c>
    </row>
    <row r="6" spans="3:7" ht="15.75">
      <c r="C6" s="29"/>
      <c r="D6" s="29" t="s">
        <v>35</v>
      </c>
      <c r="E6" s="109"/>
      <c r="G6" s="108" t="str">
        <f>'A 1'!B22</f>
        <v>Table 1b: Price Developments</v>
      </c>
    </row>
    <row r="7" spans="5:7" ht="12.75">
      <c r="E7" s="109"/>
      <c r="G7" s="108" t="str">
        <f>'A 1'!B35</f>
        <v>Table 1c: Labour Market Developments</v>
      </c>
    </row>
    <row r="8" spans="5:7" ht="12.75">
      <c r="E8" s="109"/>
      <c r="G8" s="108" t="str">
        <f>'A 1'!B49</f>
        <v>Table 1d: Sectoral Balances</v>
      </c>
    </row>
    <row r="9" spans="5:7" ht="12.75">
      <c r="E9" s="109"/>
      <c r="G9" s="108" t="str">
        <f>'A 2'!B2</f>
        <v>Table 2a: General Government Budgetary Prospects</v>
      </c>
    </row>
    <row r="10" spans="5:7" ht="12.75">
      <c r="E10" s="109"/>
      <c r="G10" s="108" t="str">
        <f>'A 2'!B49</f>
        <v>Table 2b: No‐policy Change Projections</v>
      </c>
    </row>
    <row r="11" spans="5:7" ht="12.75">
      <c r="E11" s="109"/>
      <c r="G11" s="108" t="str">
        <f>'A 2'!B57</f>
        <v>Table 2c: Amounts to Be Excluded from the Expenditure Benchmark</v>
      </c>
    </row>
    <row r="12" spans="5:7" ht="12.75">
      <c r="E12" s="109"/>
      <c r="G12" s="108" t="str">
        <f>'A 3'!B2</f>
        <v>Table 3: General Government Expenditure by Function (COFOG)</v>
      </c>
    </row>
    <row r="13" spans="5:7" ht="12.75">
      <c r="E13" s="109"/>
      <c r="G13" s="108" t="str">
        <f>'A 4'!B2</f>
        <v>Table 4: General Government Debt Developments</v>
      </c>
    </row>
    <row r="14" spans="5:7" ht="12.75">
      <c r="E14" s="109"/>
      <c r="G14" s="108" t="str">
        <f>'A 5'!B2</f>
        <v>Table 5: Cyclical Developments</v>
      </c>
    </row>
    <row r="15" spans="5:7" ht="12.75">
      <c r="E15" s="109"/>
      <c r="G15" s="108" t="str">
        <f>'A 6'!B2</f>
        <v>Table 6: Divergence from Previous Update</v>
      </c>
    </row>
    <row r="16" spans="5:7" ht="12.75">
      <c r="E16" s="109"/>
      <c r="G16" s="108" t="str">
        <f>'A 7'!B2</f>
        <v>Table 7: Long-term Sustainability of Public Finances</v>
      </c>
    </row>
    <row r="17" spans="5:7" ht="12.75">
      <c r="E17" s="109"/>
      <c r="G17" s="108" t="str">
        <f>'A 7'!B36</f>
        <v>Table 7a: Contingent Liabilities</v>
      </c>
    </row>
    <row r="18" spans="3:7" ht="12.75">
      <c r="C18" s="34"/>
      <c r="E18" s="109"/>
      <c r="G18" s="108" t="str">
        <f>'A 8'!B2</f>
        <v>Table 8: Basic Assumptions</v>
      </c>
    </row>
    <row r="19" spans="5:7" ht="12.75">
      <c r="E19" s="109"/>
      <c r="G19" s="1"/>
    </row>
    <row r="20" spans="2:5" ht="12.75">
      <c r="B20" s="18"/>
      <c r="E20" s="109"/>
    </row>
    <row r="21" spans="2:9" ht="27" customHeight="1">
      <c r="B21" s="18"/>
      <c r="E21" s="109"/>
      <c r="G21" s="128" t="s">
        <v>32</v>
      </c>
      <c r="H21" s="124"/>
      <c r="I21" s="124"/>
    </row>
    <row r="22" spans="2:9" ht="12.75">
      <c r="B22" s="18"/>
      <c r="E22" s="109"/>
      <c r="G22" s="129" t="s">
        <v>244</v>
      </c>
      <c r="H22" s="130" t="s">
        <v>253</v>
      </c>
      <c r="I22" s="124"/>
    </row>
    <row r="23" spans="2:9" ht="12.75">
      <c r="B23" s="18"/>
      <c r="E23" s="109"/>
      <c r="G23" s="129" t="s">
        <v>245</v>
      </c>
      <c r="H23" s="130" t="s">
        <v>251</v>
      </c>
      <c r="I23" s="124"/>
    </row>
    <row r="24" spans="5:9" ht="12.75">
      <c r="E24" s="109"/>
      <c r="G24" s="129" t="s">
        <v>246</v>
      </c>
      <c r="H24" s="130" t="s">
        <v>254</v>
      </c>
      <c r="I24" s="124"/>
    </row>
    <row r="25" spans="5:9" ht="12.75">
      <c r="E25" s="109"/>
      <c r="G25" s="129" t="s">
        <v>247</v>
      </c>
      <c r="H25" s="130" t="s">
        <v>255</v>
      </c>
      <c r="I25" s="124"/>
    </row>
    <row r="26" spans="5:9" ht="12.75">
      <c r="E26" s="109"/>
      <c r="G26" s="129" t="s">
        <v>248</v>
      </c>
      <c r="H26" s="130" t="s">
        <v>256</v>
      </c>
      <c r="I26" s="124"/>
    </row>
    <row r="27" spans="5:9" ht="12.75">
      <c r="E27" s="109"/>
      <c r="G27" s="129" t="s">
        <v>249</v>
      </c>
      <c r="H27" s="130" t="s">
        <v>257</v>
      </c>
      <c r="I27" s="124"/>
    </row>
    <row r="28" spans="5:9" ht="12.75">
      <c r="E28" s="109"/>
      <c r="G28" s="129" t="s">
        <v>216</v>
      </c>
      <c r="H28" s="130" t="s">
        <v>235</v>
      </c>
      <c r="I28" s="124"/>
    </row>
    <row r="29" spans="5:9" ht="12.75">
      <c r="E29" s="109"/>
      <c r="G29" s="129" t="s">
        <v>242</v>
      </c>
      <c r="H29" s="130" t="s">
        <v>243</v>
      </c>
      <c r="I29" s="124"/>
    </row>
    <row r="30" spans="5:9" ht="12.75">
      <c r="E30" s="109"/>
      <c r="G30" s="129" t="s">
        <v>31</v>
      </c>
      <c r="H30" s="130" t="s">
        <v>258</v>
      </c>
      <c r="I30" s="124"/>
    </row>
    <row r="31" spans="5:9" ht="12.75">
      <c r="E31" s="109"/>
      <c r="G31" s="129" t="s">
        <v>250</v>
      </c>
      <c r="H31" s="130" t="s">
        <v>259</v>
      </c>
      <c r="I31" s="124"/>
    </row>
    <row r="32" spans="3:9" ht="12.75">
      <c r="C32" s="34" t="s">
        <v>33</v>
      </c>
      <c r="D32" s="127">
        <v>41757</v>
      </c>
      <c r="E32" s="109"/>
      <c r="G32" s="124"/>
      <c r="H32" s="124"/>
      <c r="I32" s="124"/>
    </row>
    <row r="33" ht="12.75">
      <c r="E33" s="109"/>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H22" r:id="rId1" display="Time Series Database ARAD. Prague, Czech National Bank, March 2014 [cit. 25.3.2014]."/>
    <hyperlink ref="H23" r:id="rId2" display="Quarterly National Accounts. Prague, Czech Statistical Office, 1.4.2014 [cit. 1.4.2014]."/>
    <hyperlink ref="H24" r:id="rId3" display="General Government Sector, Government Deficit and Debt. Prague, Czech Statistical Office, 1.4.2014 [cit. 1.4.2014]."/>
    <hyperlink ref="H25" r:id="rId4" display="Labour Force Sample Survey. Prague, Czech Statistical Office, 3.2.2014 [cit. 25.3.2014]."/>
    <hyperlink ref="H26" r:id="rId5" display="Government Expenditure by Function (COFOG). Prague, Czech Statistical Office, 27.1.2014 [cit. 4.4.2014]."/>
    <hyperlink ref="H27" r:id="rId6" display="Eurostat Database. Luxembourg, Eurostat, 24.3. 2014 [cit. 25.3.2014]."/>
    <hyperlink ref="H30" r:id="rId7" display="Convergence Programme of the CR (Update for 2013–2016). Prague, Ministry of Finance of the CR, April 2013 [cit. 2.4.2014]."/>
    <hyperlink ref="H31" r:id="rId8" display="Macroeconomic Forecast of the CR. Prague, Ministry of Finance of the CR, April 2014 [cit. 12.4.2014]."/>
    <hyperlink ref="H28" r:id="rId9" display="The 2012 Ageing Report: Economic and Budgetary Projections for the EU27 Member States (2010–2060). Bru-ssels, European Commission, European Economy, No. 2, May 2012."/>
    <hyperlink ref="G6" location="'A 1'!A22" display="'A 1'!A22"/>
    <hyperlink ref="H29" r:id="rId10" display="Spot Prices for Crude Oil and Petroleum Products. U.S. Energy Information Administration, 2.4.2014 [cit. 2.4.2014]."/>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heetViews>
  <sheetFormatPr defaultColWidth="7.140625" defaultRowHeight="12.75" customHeight="1"/>
  <cols>
    <col min="1" max="1" width="2.71428571428571" style="22" customWidth="1"/>
    <col min="2" max="2" width="41.7142857142857" style="22" customWidth="1"/>
    <col min="3" max="3" width="7.14285714285714" style="22" customWidth="1"/>
    <col min="4" max="16384" width="7.14285714285714" style="22"/>
  </cols>
  <sheetData>
    <row r="2" spans="2:9" ht="12.75" customHeight="1">
      <c r="B2" s="23" t="s">
        <v>39</v>
      </c>
      <c r="I2" s="25" t="s">
        <v>77</v>
      </c>
    </row>
    <row r="3" spans="2:9" ht="1.5" customHeight="1" thickBot="1">
      <c r="B3" s="58"/>
      <c r="C3" s="59"/>
      <c r="D3" s="59"/>
      <c r="E3" s="59"/>
      <c r="F3" s="59"/>
      <c r="G3" s="59"/>
      <c r="H3" s="59"/>
      <c r="I3" s="59"/>
    </row>
    <row r="4" spans="2:9" ht="15" customHeight="1">
      <c r="B4" s="56"/>
      <c r="C4" s="136" t="s">
        <v>74</v>
      </c>
      <c r="D4" s="75">
        <v>2013</v>
      </c>
      <c r="E4" s="57">
        <v>2013</v>
      </c>
      <c r="F4" s="57">
        <v>2014</v>
      </c>
      <c r="G4" s="57">
        <v>2015</v>
      </c>
      <c r="H4" s="57">
        <v>2016</v>
      </c>
      <c r="I4" s="57">
        <v>2017</v>
      </c>
    </row>
    <row r="5" spans="2:9" ht="9" customHeight="1">
      <c r="B5" s="71"/>
      <c r="C5" s="137"/>
      <c r="D5" s="76" t="s">
        <v>40</v>
      </c>
      <c r="E5" s="133" t="s">
        <v>75</v>
      </c>
      <c r="F5" s="133">
        <v>0</v>
      </c>
      <c r="G5" s="133">
        <v>0</v>
      </c>
      <c r="H5" s="133">
        <v>0</v>
      </c>
      <c r="I5" s="133">
        <v>0</v>
      </c>
    </row>
    <row r="6" spans="2:9" ht="12.75" customHeight="1">
      <c r="B6" s="5" t="s">
        <v>41</v>
      </c>
      <c r="C6" s="44" t="s">
        <v>2</v>
      </c>
      <c r="D6" s="74">
        <v>3810</v>
      </c>
      <c r="E6" s="6">
        <v>-0.90</v>
      </c>
      <c r="F6" s="6">
        <v>1.70</v>
      </c>
      <c r="G6" s="6">
        <v>2</v>
      </c>
      <c r="H6" s="6">
        <v>2.10</v>
      </c>
      <c r="I6" s="6">
        <v>2.50</v>
      </c>
    </row>
    <row r="7" spans="2:9" ht="12.75" customHeight="1">
      <c r="B7" s="50" t="s">
        <v>42</v>
      </c>
      <c r="C7" s="84" t="s">
        <v>2</v>
      </c>
      <c r="D7" s="81">
        <v>3883.80</v>
      </c>
      <c r="E7" s="51">
        <v>1</v>
      </c>
      <c r="F7" s="51">
        <v>3.60</v>
      </c>
      <c r="G7" s="51">
        <v>3.70</v>
      </c>
      <c r="H7" s="51">
        <v>3.10</v>
      </c>
      <c r="I7" s="51">
        <v>3.90</v>
      </c>
    </row>
    <row r="8" spans="2:9" ht="12.75" customHeight="1">
      <c r="B8" s="134" t="s">
        <v>43</v>
      </c>
      <c r="C8" s="135"/>
      <c r="D8" s="70"/>
      <c r="E8" s="6"/>
      <c r="F8" s="6"/>
      <c r="G8" s="6"/>
      <c r="H8" s="6"/>
      <c r="I8" s="6"/>
    </row>
    <row r="9" spans="2:9" ht="12.75" customHeight="1">
      <c r="B9" s="5" t="s">
        <v>44</v>
      </c>
      <c r="C9" s="44" t="s">
        <v>1</v>
      </c>
      <c r="D9" s="74">
        <v>1946.70</v>
      </c>
      <c r="E9" s="6">
        <v>0.10</v>
      </c>
      <c r="F9" s="6">
        <v>0.60</v>
      </c>
      <c r="G9" s="6">
        <v>1.50</v>
      </c>
      <c r="H9" s="6">
        <v>1.60</v>
      </c>
      <c r="I9" s="6">
        <v>1.90</v>
      </c>
    </row>
    <row r="10" spans="2:9" ht="12.75" customHeight="1">
      <c r="B10" s="5" t="s">
        <v>45</v>
      </c>
      <c r="C10" s="44" t="s">
        <v>1</v>
      </c>
      <c r="D10" s="74">
        <v>801.60</v>
      </c>
      <c r="E10" s="6">
        <v>1.60</v>
      </c>
      <c r="F10" s="6">
        <v>0.80</v>
      </c>
      <c r="G10" s="6">
        <v>0.70</v>
      </c>
      <c r="H10" s="6">
        <v>1.20</v>
      </c>
      <c r="I10" s="6">
        <v>1.20</v>
      </c>
    </row>
    <row r="11" spans="2:9" ht="12.75" customHeight="1">
      <c r="B11" s="5" t="s">
        <v>46</v>
      </c>
      <c r="C11" s="44" t="s">
        <v>28</v>
      </c>
      <c r="D11" s="74">
        <v>856.50</v>
      </c>
      <c r="E11" s="6">
        <v>-3.50</v>
      </c>
      <c r="F11" s="6">
        <v>2.70</v>
      </c>
      <c r="G11" s="6">
        <v>2</v>
      </c>
      <c r="H11" s="6">
        <v>2.10</v>
      </c>
      <c r="I11" s="6">
        <v>3.10</v>
      </c>
    </row>
    <row r="12" spans="2:9" ht="12.75" customHeight="1">
      <c r="B12" s="5" t="s">
        <v>47</v>
      </c>
      <c r="C12" s="44" t="s">
        <v>8</v>
      </c>
      <c r="D12" s="74">
        <v>1.40</v>
      </c>
      <c r="E12" s="6">
        <v>0.20</v>
      </c>
      <c r="F12" s="6">
        <v>0.20</v>
      </c>
      <c r="G12" s="6">
        <v>0.20</v>
      </c>
      <c r="H12" s="6">
        <v>-0.10</v>
      </c>
      <c r="I12" s="6">
        <v>0</v>
      </c>
    </row>
    <row r="13" spans="2:9" ht="12.75" customHeight="1">
      <c r="B13" s="5" t="s">
        <v>48</v>
      </c>
      <c r="C13" s="44" t="s">
        <v>3</v>
      </c>
      <c r="D13" s="74">
        <v>3006</v>
      </c>
      <c r="E13" s="6">
        <v>0.20</v>
      </c>
      <c r="F13" s="6">
        <v>3.80</v>
      </c>
      <c r="G13" s="6">
        <v>4.20</v>
      </c>
      <c r="H13" s="6">
        <v>4.4000000000000004</v>
      </c>
      <c r="I13" s="6">
        <v>4.9000000000000004</v>
      </c>
    </row>
    <row r="14" spans="2:9" ht="12.75" customHeight="1">
      <c r="B14" s="50" t="s">
        <v>49</v>
      </c>
      <c r="C14" s="84" t="s">
        <v>4</v>
      </c>
      <c r="D14" s="81">
        <v>2802.30</v>
      </c>
      <c r="E14" s="51">
        <v>0.60</v>
      </c>
      <c r="F14" s="51">
        <v>3.40</v>
      </c>
      <c r="G14" s="51">
        <v>3.80</v>
      </c>
      <c r="H14" s="51">
        <v>4.0999999999999996</v>
      </c>
      <c r="I14" s="51">
        <v>4.70</v>
      </c>
    </row>
    <row r="15" spans="2:9" ht="12.75" customHeight="1">
      <c r="B15" s="134" t="s">
        <v>50</v>
      </c>
      <c r="C15" s="135"/>
      <c r="D15" s="70"/>
      <c r="E15" s="6"/>
      <c r="F15" s="6"/>
      <c r="G15" s="6"/>
      <c r="H15" s="6"/>
      <c r="I15" s="6"/>
    </row>
    <row r="16" spans="2:9" ht="12.75" customHeight="1">
      <c r="B16" s="5" t="s">
        <v>51</v>
      </c>
      <c r="C16" s="44"/>
      <c r="D16" s="72" t="s">
        <v>30</v>
      </c>
      <c r="E16" s="6">
        <v>-0.40</v>
      </c>
      <c r="F16" s="6">
        <v>1</v>
      </c>
      <c r="G16" s="6">
        <v>1.30</v>
      </c>
      <c r="H16" s="6">
        <v>1.50</v>
      </c>
      <c r="I16" s="6">
        <v>1.90</v>
      </c>
    </row>
    <row r="17" spans="2:9" ht="12.75" customHeight="1">
      <c r="B17" s="5" t="s">
        <v>52</v>
      </c>
      <c r="C17" s="44" t="s">
        <v>8</v>
      </c>
      <c r="D17" s="72" t="s">
        <v>30</v>
      </c>
      <c r="E17" s="6">
        <v>-0.20</v>
      </c>
      <c r="F17" s="6">
        <v>0.20</v>
      </c>
      <c r="G17" s="6">
        <v>0.10</v>
      </c>
      <c r="H17" s="6">
        <v>0</v>
      </c>
      <c r="I17" s="6">
        <v>0</v>
      </c>
    </row>
    <row r="18" spans="2:9" ht="12.75" customHeight="1" thickBot="1">
      <c r="B18" s="37" t="s">
        <v>53</v>
      </c>
      <c r="C18" s="45" t="s">
        <v>5</v>
      </c>
      <c r="D18" s="73" t="s">
        <v>30</v>
      </c>
      <c r="E18" s="38">
        <v>-0.30</v>
      </c>
      <c r="F18" s="38">
        <v>0.50</v>
      </c>
      <c r="G18" s="38">
        <v>0.60</v>
      </c>
      <c r="H18" s="38">
        <v>0.60</v>
      </c>
      <c r="I18" s="38">
        <v>0.60</v>
      </c>
    </row>
    <row r="19" spans="2:9" ht="25.5" customHeight="1">
      <c r="B19" s="132" t="s">
        <v>236</v>
      </c>
      <c r="C19" s="132"/>
      <c r="D19" s="132"/>
      <c r="E19" s="132"/>
      <c r="F19" s="132"/>
      <c r="G19" s="132"/>
      <c r="H19" s="132"/>
      <c r="I19" s="132"/>
    </row>
    <row r="20" spans="2:9" ht="12.75" customHeight="1">
      <c r="B20" s="120" t="str">
        <f>CONCATENATE("Source: ",S!G23,", ",S!G31,". MF CR Calculations.")</f>
        <v>Source: CZSO (2014a), MF CR (2014a). MF CR Calculations.</v>
      </c>
      <c r="C20" s="96"/>
      <c r="D20" s="119"/>
      <c r="E20" s="6"/>
      <c r="F20" s="6"/>
      <c r="G20" s="6"/>
      <c r="H20" s="6"/>
      <c r="I20" s="6"/>
    </row>
    <row r="22" spans="2:9" ht="12.75" customHeight="1">
      <c r="B22" s="23" t="s">
        <v>38</v>
      </c>
      <c r="I22" s="25" t="s">
        <v>78</v>
      </c>
    </row>
    <row r="23" spans="2:9" ht="1.5" customHeight="1" thickBot="1">
      <c r="B23" s="60"/>
      <c r="C23" s="59">
        <v>0</v>
      </c>
      <c r="D23" s="59">
        <v>0</v>
      </c>
      <c r="E23" s="59">
        <v>0</v>
      </c>
      <c r="F23" s="59">
        <v>0</v>
      </c>
      <c r="G23" s="59">
        <v>0</v>
      </c>
      <c r="H23" s="59">
        <v>0</v>
      </c>
      <c r="I23" s="59">
        <v>0</v>
      </c>
    </row>
    <row r="24" spans="2:9" ht="15" customHeight="1">
      <c r="B24" s="56"/>
      <c r="C24" s="136"/>
      <c r="D24" s="77">
        <v>2013</v>
      </c>
      <c r="E24" s="57">
        <v>2013</v>
      </c>
      <c r="F24" s="57">
        <v>2014</v>
      </c>
      <c r="G24" s="57">
        <v>2015</v>
      </c>
      <c r="H24" s="57">
        <v>2016</v>
      </c>
      <c r="I24" s="57">
        <v>2017</v>
      </c>
    </row>
    <row r="25" spans="2:9" ht="9" customHeight="1">
      <c r="B25" s="71"/>
      <c r="C25" s="137"/>
      <c r="D25" s="80" t="s">
        <v>40</v>
      </c>
      <c r="E25" s="133" t="s">
        <v>75</v>
      </c>
      <c r="F25" s="133">
        <v>0</v>
      </c>
      <c r="G25" s="133">
        <v>0</v>
      </c>
      <c r="H25" s="133">
        <v>0</v>
      </c>
      <c r="I25" s="133">
        <v>0</v>
      </c>
    </row>
    <row r="26" spans="2:9" ht="12.75" customHeight="1">
      <c r="B26" s="5" t="s">
        <v>54</v>
      </c>
      <c r="C26" s="42"/>
      <c r="D26" s="78">
        <v>109.40</v>
      </c>
      <c r="E26" s="6">
        <v>1.90</v>
      </c>
      <c r="F26" s="6">
        <v>1.80</v>
      </c>
      <c r="G26" s="6">
        <v>1.70</v>
      </c>
      <c r="H26" s="6">
        <v>1</v>
      </c>
      <c r="I26" s="6">
        <v>1.30</v>
      </c>
    </row>
    <row r="27" spans="2:9" ht="12.75" customHeight="1">
      <c r="B27" s="5" t="s">
        <v>55</v>
      </c>
      <c r="C27" s="42"/>
      <c r="D27" s="78">
        <v>114.90</v>
      </c>
      <c r="E27" s="6">
        <v>1.1000000000000001</v>
      </c>
      <c r="F27" s="6">
        <v>0.70</v>
      </c>
      <c r="G27" s="6">
        <v>2</v>
      </c>
      <c r="H27" s="6">
        <v>2.10</v>
      </c>
      <c r="I27" s="6">
        <v>2</v>
      </c>
    </row>
    <row r="28" spans="2:9" ht="12.75" customHeight="1">
      <c r="B28" s="5" t="s">
        <v>6</v>
      </c>
      <c r="C28" s="42"/>
      <c r="D28" s="78">
        <v>121.90</v>
      </c>
      <c r="E28" s="6">
        <v>1.40</v>
      </c>
      <c r="F28" s="6">
        <v>1</v>
      </c>
      <c r="G28" s="6">
        <v>2.2999999999999998</v>
      </c>
      <c r="H28" s="6">
        <v>2.10</v>
      </c>
      <c r="I28" s="6">
        <v>2</v>
      </c>
    </row>
    <row r="29" spans="2:9" ht="12.75" customHeight="1">
      <c r="B29" s="5" t="s">
        <v>56</v>
      </c>
      <c r="C29" s="42"/>
      <c r="D29" s="78">
        <v>117.70</v>
      </c>
      <c r="E29" s="6">
        <v>0.10</v>
      </c>
      <c r="F29" s="6">
        <v>0.90</v>
      </c>
      <c r="G29" s="6">
        <v>1.1000000000000001</v>
      </c>
      <c r="H29" s="6">
        <v>0.40</v>
      </c>
      <c r="I29" s="6">
        <v>0.80</v>
      </c>
    </row>
    <row r="30" spans="2:9" ht="12.75" customHeight="1">
      <c r="B30" s="5" t="s">
        <v>57</v>
      </c>
      <c r="C30" s="42"/>
      <c r="D30" s="78">
        <v>103</v>
      </c>
      <c r="E30" s="6">
        <v>0.20</v>
      </c>
      <c r="F30" s="6">
        <v>1.30</v>
      </c>
      <c r="G30" s="6">
        <v>1</v>
      </c>
      <c r="H30" s="6">
        <v>0.70</v>
      </c>
      <c r="I30" s="6">
        <v>0.70</v>
      </c>
    </row>
    <row r="31" spans="2:9" ht="12.75" customHeight="1">
      <c r="B31" s="5" t="s">
        <v>58</v>
      </c>
      <c r="C31" s="42"/>
      <c r="D31" s="78">
        <v>98</v>
      </c>
      <c r="E31" s="6">
        <v>1.60</v>
      </c>
      <c r="F31" s="6">
        <v>3.40</v>
      </c>
      <c r="G31" s="6">
        <v>0.30</v>
      </c>
      <c r="H31" s="6">
        <v>0.30</v>
      </c>
      <c r="I31" s="6">
        <v>0.30</v>
      </c>
    </row>
    <row r="32" spans="2:9" ht="12.75" customHeight="1" thickBot="1">
      <c r="B32" s="37" t="s">
        <v>59</v>
      </c>
      <c r="C32" s="43"/>
      <c r="D32" s="79">
        <v>101.80</v>
      </c>
      <c r="E32" s="38">
        <v>0.10</v>
      </c>
      <c r="F32" s="38">
        <v>2.2000000000000002</v>
      </c>
      <c r="G32" s="38">
        <v>-0.20</v>
      </c>
      <c r="H32" s="38">
        <v>0.30</v>
      </c>
      <c r="I32" s="38">
        <v>0.30</v>
      </c>
    </row>
    <row r="33" ht="12.75" customHeight="1">
      <c r="B33" s="120" t="str">
        <f>CONCATENATE("Source: ",S!G23,", ",S!G27,". MF CR Calculations.")</f>
        <v>Source: CZSO (2014a), Eurostat (2014). MF CR Calculations.</v>
      </c>
    </row>
    <row r="34" ht="12.75" customHeight="1">
      <c r="B34" s="120"/>
    </row>
    <row r="35" spans="2:9" ht="12.75" customHeight="1">
      <c r="B35" s="23" t="s">
        <v>37</v>
      </c>
      <c r="I35" s="25" t="s">
        <v>79</v>
      </c>
    </row>
    <row r="36" spans="2:9" ht="1.5" customHeight="1" thickBot="1">
      <c r="B36" s="58">
        <v>0</v>
      </c>
      <c r="C36" s="59">
        <v>0</v>
      </c>
      <c r="D36" s="59">
        <v>0</v>
      </c>
      <c r="E36" s="59">
        <v>0</v>
      </c>
      <c r="F36" s="59">
        <v>0</v>
      </c>
      <c r="G36" s="59">
        <v>0</v>
      </c>
      <c r="H36" s="59">
        <v>0</v>
      </c>
      <c r="I36" s="59">
        <v>0</v>
      </c>
    </row>
    <row r="37" spans="2:9" ht="15" customHeight="1">
      <c r="B37" s="56"/>
      <c r="C37" s="136" t="s">
        <v>74</v>
      </c>
      <c r="D37" s="75">
        <v>2013</v>
      </c>
      <c r="E37" s="57">
        <v>2013</v>
      </c>
      <c r="F37" s="57">
        <v>2014</v>
      </c>
      <c r="G37" s="57">
        <v>2015</v>
      </c>
      <c r="H37" s="57">
        <v>2016</v>
      </c>
      <c r="I37" s="57">
        <v>2017</v>
      </c>
    </row>
    <row r="38" spans="2:9" ht="9" customHeight="1">
      <c r="B38" s="71"/>
      <c r="C38" s="137"/>
      <c r="D38" s="76" t="s">
        <v>40</v>
      </c>
      <c r="E38" s="133" t="s">
        <v>75</v>
      </c>
      <c r="F38" s="133">
        <v>0</v>
      </c>
      <c r="G38" s="133">
        <v>0</v>
      </c>
      <c r="H38" s="133">
        <v>0</v>
      </c>
      <c r="I38" s="133">
        <v>0</v>
      </c>
    </row>
    <row r="39" spans="2:9" ht="12.75" customHeight="1">
      <c r="B39" s="5" t="s">
        <v>60</v>
      </c>
      <c r="C39" s="44"/>
      <c r="D39" s="74">
        <v>5124.20</v>
      </c>
      <c r="E39" s="6">
        <v>0.90</v>
      </c>
      <c r="F39" s="6">
        <v>0.30</v>
      </c>
      <c r="G39" s="6">
        <v>0.20</v>
      </c>
      <c r="H39" s="6">
        <v>0.20</v>
      </c>
      <c r="I39" s="6">
        <v>0.20</v>
      </c>
    </row>
    <row r="40" spans="2:9" ht="12.75" customHeight="1">
      <c r="B40" s="5" t="s">
        <v>61</v>
      </c>
      <c r="C40" s="44"/>
      <c r="D40" s="70">
        <v>9.10</v>
      </c>
      <c r="E40" s="6">
        <v>-0.80</v>
      </c>
      <c r="F40" s="6">
        <v>-0.70</v>
      </c>
      <c r="G40" s="6">
        <v>-0.30</v>
      </c>
      <c r="H40" s="6">
        <v>0</v>
      </c>
      <c r="I40" s="6">
        <v>-0.10</v>
      </c>
    </row>
    <row r="41" spans="2:9" ht="12.75" customHeight="1">
      <c r="B41" s="5" t="s">
        <v>62</v>
      </c>
      <c r="C41" s="44"/>
      <c r="D41" s="70">
        <v>7</v>
      </c>
      <c r="E41" s="6">
        <v>7</v>
      </c>
      <c r="F41" s="6">
        <v>6.80</v>
      </c>
      <c r="G41" s="6">
        <v>6.60</v>
      </c>
      <c r="H41" s="6">
        <v>6.40</v>
      </c>
      <c r="I41" s="6">
        <v>6</v>
      </c>
    </row>
    <row r="42" spans="2:9" ht="12.75" customHeight="1">
      <c r="B42" s="5" t="s">
        <v>63</v>
      </c>
      <c r="C42" s="44"/>
      <c r="D42" s="74">
        <v>761.40</v>
      </c>
      <c r="E42" s="6">
        <v>-1.80</v>
      </c>
      <c r="F42" s="6">
        <v>1.40</v>
      </c>
      <c r="G42" s="6">
        <v>1.90</v>
      </c>
      <c r="H42" s="6">
        <v>1.80</v>
      </c>
      <c r="I42" s="6">
        <v>2.2999999999999998</v>
      </c>
    </row>
    <row r="43" spans="2:9" ht="12.75" customHeight="1">
      <c r="B43" s="5" t="s">
        <v>64</v>
      </c>
      <c r="C43" s="44"/>
      <c r="D43" s="74">
        <v>420.50</v>
      </c>
      <c r="E43" s="6">
        <v>-0.20</v>
      </c>
      <c r="F43" s="6">
        <v>2.40</v>
      </c>
      <c r="G43" s="6">
        <v>2.2999999999999998</v>
      </c>
      <c r="H43" s="6">
        <v>2.10</v>
      </c>
      <c r="I43" s="6">
        <v>2.60</v>
      </c>
    </row>
    <row r="44" spans="2:9" ht="12.75" customHeight="1">
      <c r="B44" s="5" t="s">
        <v>65</v>
      </c>
      <c r="C44" s="44" t="s">
        <v>29</v>
      </c>
      <c r="D44" s="74">
        <v>1649.30</v>
      </c>
      <c r="E44" s="6">
        <v>-0.40</v>
      </c>
      <c r="F44" s="6">
        <v>1.80</v>
      </c>
      <c r="G44" s="6">
        <v>3.70</v>
      </c>
      <c r="H44" s="6">
        <v>3.60</v>
      </c>
      <c r="I44" s="6">
        <v>4.0999999999999996</v>
      </c>
    </row>
    <row r="45" spans="2:9" ht="12.75" customHeight="1" thickBot="1">
      <c r="B45" s="37" t="s">
        <v>66</v>
      </c>
      <c r="C45" s="45"/>
      <c r="D45" s="82">
        <v>389.50</v>
      </c>
      <c r="E45" s="38">
        <v>-1.90</v>
      </c>
      <c r="F45" s="38">
        <v>1.20</v>
      </c>
      <c r="G45" s="38">
        <v>3.50</v>
      </c>
      <c r="H45" s="38">
        <v>3.30</v>
      </c>
      <c r="I45" s="38">
        <v>3.90</v>
      </c>
    </row>
    <row r="46" spans="2:9" ht="26.25" customHeight="1">
      <c r="B46" s="132" t="s">
        <v>80</v>
      </c>
      <c r="C46" s="132"/>
      <c r="D46" s="132"/>
      <c r="E46" s="132"/>
      <c r="F46" s="132"/>
      <c r="G46" s="132"/>
      <c r="H46" s="132"/>
      <c r="I46" s="132"/>
    </row>
    <row r="47" spans="2:9" ht="12.75" customHeight="1">
      <c r="B47" s="120" t="str">
        <f>CONCATENATE("Source: ",S!G23,", ",S!G25,". MF CR Calculations.")</f>
        <v>Source: CZSO (2014a), CZSO (2014c). MF CR Calculations.</v>
      </c>
      <c r="C47" s="116"/>
      <c r="D47" s="6"/>
      <c r="E47" s="6"/>
      <c r="F47" s="6"/>
      <c r="G47" s="6"/>
      <c r="H47" s="6"/>
      <c r="I47" s="6"/>
    </row>
    <row r="48" spans="2:9" ht="12.75" customHeight="1">
      <c r="B48" s="120"/>
      <c r="C48" s="118"/>
      <c r="D48" s="6"/>
      <c r="E48" s="6"/>
      <c r="F48" s="6"/>
      <c r="G48" s="6"/>
      <c r="H48" s="6"/>
      <c r="I48" s="6"/>
    </row>
    <row r="49" spans="2:9" ht="12.75" customHeight="1">
      <c r="B49" s="23" t="s">
        <v>36</v>
      </c>
      <c r="I49" s="31" t="s">
        <v>76</v>
      </c>
    </row>
    <row r="50" spans="2:9" ht="1.5" customHeight="1" thickBot="1">
      <c r="B50" s="61">
        <v>0</v>
      </c>
      <c r="C50" s="59">
        <v>0</v>
      </c>
      <c r="D50" s="59">
        <v>0</v>
      </c>
      <c r="E50" s="59">
        <v>0</v>
      </c>
      <c r="F50" s="59">
        <v>0</v>
      </c>
      <c r="G50" s="59">
        <v>0</v>
      </c>
      <c r="H50" s="59">
        <v>0</v>
      </c>
      <c r="I50" s="59">
        <v>0</v>
      </c>
    </row>
    <row r="51" spans="2:9" ht="15" customHeight="1">
      <c r="B51" s="39"/>
      <c r="C51" s="83"/>
      <c r="D51" s="41" t="s">
        <v>74</v>
      </c>
      <c r="E51" s="40">
        <v>2013</v>
      </c>
      <c r="F51" s="40">
        <v>2014</v>
      </c>
      <c r="G51" s="40">
        <v>2015</v>
      </c>
      <c r="H51" s="40">
        <v>2016</v>
      </c>
      <c r="I51" s="40">
        <v>2017</v>
      </c>
    </row>
    <row r="52" spans="2:9" ht="12.75" customHeight="1">
      <c r="B52" s="5" t="s">
        <v>67</v>
      </c>
      <c r="C52" s="116"/>
      <c r="D52" s="44" t="s">
        <v>7</v>
      </c>
      <c r="E52" s="6">
        <v>1.1000000000000001</v>
      </c>
      <c r="F52" s="6">
        <v>1.20</v>
      </c>
      <c r="G52" s="6">
        <v>1.20</v>
      </c>
      <c r="H52" s="6">
        <v>1</v>
      </c>
      <c r="I52" s="6">
        <v>0.80</v>
      </c>
    </row>
    <row r="53" spans="2:9" ht="12.75" customHeight="1">
      <c r="B53" s="103" t="s">
        <v>68</v>
      </c>
      <c r="C53" s="14"/>
      <c r="D53" s="44"/>
      <c r="E53" s="27">
        <v>6.40</v>
      </c>
      <c r="F53" s="27">
        <v>7.70</v>
      </c>
      <c r="G53" s="27">
        <v>8.40</v>
      </c>
      <c r="H53" s="27">
        <v>8.8000000000000007</v>
      </c>
      <c r="I53" s="27">
        <v>9.10</v>
      </c>
    </row>
    <row r="54" spans="2:9" ht="12.75" customHeight="1">
      <c r="B54" s="103" t="s">
        <v>69</v>
      </c>
      <c r="C54" s="14"/>
      <c r="D54" s="44"/>
      <c r="E54" s="27">
        <v>-7.50</v>
      </c>
      <c r="F54" s="27">
        <v>-8.90</v>
      </c>
      <c r="G54" s="27">
        <v>-9.50</v>
      </c>
      <c r="H54" s="27">
        <v>-10</v>
      </c>
      <c r="I54" s="27">
        <v>-10.40</v>
      </c>
    </row>
    <row r="55" spans="2:9" ht="12.75" customHeight="1">
      <c r="B55" s="103" t="s">
        <v>70</v>
      </c>
      <c r="C55" s="14"/>
      <c r="D55" s="44"/>
      <c r="E55" s="27">
        <v>2.2000000000000002</v>
      </c>
      <c r="F55" s="27">
        <v>2.40</v>
      </c>
      <c r="G55" s="27">
        <v>2.2999999999999998</v>
      </c>
      <c r="H55" s="27">
        <v>2.2000000000000002</v>
      </c>
      <c r="I55" s="27">
        <v>2.2000000000000002</v>
      </c>
    </row>
    <row r="56" spans="2:9" ht="12.75" customHeight="1">
      <c r="B56" s="5" t="s">
        <v>71</v>
      </c>
      <c r="C56" s="116"/>
      <c r="D56" s="44" t="s">
        <v>7</v>
      </c>
      <c r="E56" s="6">
        <v>2.60</v>
      </c>
      <c r="F56" s="6">
        <v>3.10</v>
      </c>
      <c r="G56" s="6">
        <v>3.50</v>
      </c>
      <c r="H56" s="6">
        <v>3</v>
      </c>
      <c r="I56" s="6">
        <v>2.50</v>
      </c>
    </row>
    <row r="57" spans="2:9" ht="12.75" customHeight="1">
      <c r="B57" s="5" t="s">
        <v>72</v>
      </c>
      <c r="C57" s="116"/>
      <c r="D57" s="44" t="s">
        <v>17</v>
      </c>
      <c r="E57" s="6">
        <v>-1.50</v>
      </c>
      <c r="F57" s="6">
        <v>-1.80</v>
      </c>
      <c r="G57" s="6">
        <v>-2.2999999999999998</v>
      </c>
      <c r="H57" s="6">
        <v>-2</v>
      </c>
      <c r="I57" s="6">
        <v>-1.70</v>
      </c>
    </row>
    <row r="58" spans="2:9" ht="12.75" customHeight="1" thickBot="1">
      <c r="B58" s="37" t="s">
        <v>73</v>
      </c>
      <c r="C58" s="54"/>
      <c r="D58" s="45"/>
      <c r="E58" s="38">
        <v>0</v>
      </c>
      <c r="F58" s="38">
        <v>0</v>
      </c>
      <c r="G58" s="38">
        <v>0</v>
      </c>
      <c r="H58" s="38">
        <v>0</v>
      </c>
      <c r="I58" s="38">
        <v>0</v>
      </c>
    </row>
    <row r="59" spans="2:9" ht="12.75" customHeight="1">
      <c r="B59" s="132" t="s">
        <v>260</v>
      </c>
      <c r="C59" s="132"/>
      <c r="D59" s="132"/>
      <c r="E59" s="132"/>
      <c r="F59" s="132"/>
      <c r="G59" s="132"/>
      <c r="H59" s="132"/>
      <c r="I59" s="132"/>
    </row>
    <row r="60" ht="12.75" customHeight="1">
      <c r="B60" s="120" t="str">
        <f>CONCATENATE("Source: ",S!G24,". MF CR Calculations.")</f>
        <v>Source: CZSO (2014b). MF CR Calculations.</v>
      </c>
    </row>
  </sheetData>
  <mergeCells count="11">
    <mergeCell ref="B46:I46"/>
    <mergeCell ref="B59:I59"/>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1"/>
  <sheetViews>
    <sheetView showGridLines="0" zoomScale="120" zoomScaleNormal="120" workbookViewId="0" topLeftCell="A1">
      <selection pane="topLeft" activeCell="B25" sqref="B25"/>
    </sheetView>
  </sheetViews>
  <sheetFormatPr defaultColWidth="7.140625" defaultRowHeight="12.75" customHeight="1"/>
  <cols>
    <col min="1" max="1" width="2.71428571428571" style="4" customWidth="1"/>
    <col min="2" max="2" width="41.7142857142857" style="4" customWidth="1"/>
    <col min="3" max="9" width="7.14285714285714" style="4" customWidth="1"/>
    <col min="10" max="16384" width="7.14285714285714" style="4"/>
  </cols>
  <sheetData>
    <row r="2" spans="2:9" ht="12.75" customHeight="1">
      <c r="B2" s="9" t="s">
        <v>82</v>
      </c>
      <c r="I2" s="25" t="s">
        <v>81</v>
      </c>
    </row>
    <row r="3" spans="2:9" ht="1.5" customHeight="1" thickBot="1">
      <c r="B3" s="47"/>
      <c r="C3" s="62"/>
      <c r="D3" s="62"/>
      <c r="E3" s="62"/>
      <c r="F3" s="62"/>
      <c r="G3" s="62"/>
      <c r="H3" s="62"/>
      <c r="I3" s="62"/>
    </row>
    <row r="4" spans="2:9" ht="15" customHeight="1">
      <c r="B4" s="56"/>
      <c r="C4" s="136" t="s">
        <v>74</v>
      </c>
      <c r="D4" s="77">
        <v>2013</v>
      </c>
      <c r="E4" s="57">
        <v>2013</v>
      </c>
      <c r="F4" s="57">
        <v>2014</v>
      </c>
      <c r="G4" s="57">
        <v>2015</v>
      </c>
      <c r="H4" s="57">
        <v>2016</v>
      </c>
      <c r="I4" s="57">
        <v>2017</v>
      </c>
    </row>
    <row r="5" spans="2:9" ht="9" customHeight="1">
      <c r="B5" s="71"/>
      <c r="C5" s="137"/>
      <c r="D5" s="102" t="s">
        <v>40</v>
      </c>
      <c r="E5" s="133" t="s">
        <v>76</v>
      </c>
      <c r="F5" s="133"/>
      <c r="G5" s="133"/>
      <c r="H5" s="133"/>
      <c r="I5" s="133"/>
    </row>
    <row r="6" spans="2:9" ht="12.75" customHeight="1">
      <c r="B6" s="134" t="s">
        <v>83</v>
      </c>
      <c r="C6" s="135"/>
      <c r="D6" s="85"/>
      <c r="E6" s="6"/>
      <c r="F6" s="6"/>
      <c r="G6" s="6"/>
      <c r="H6" s="6"/>
      <c r="I6" s="6"/>
    </row>
    <row r="7" spans="2:9" ht="12.75" customHeight="1">
      <c r="B7" s="5" t="s">
        <v>84</v>
      </c>
      <c r="C7" s="44" t="s">
        <v>12</v>
      </c>
      <c r="D7" s="85">
        <v>-56.40</v>
      </c>
      <c r="E7" s="6">
        <v>-1.50</v>
      </c>
      <c r="F7" s="6">
        <v>-1.80</v>
      </c>
      <c r="G7" s="6">
        <v>-2.2999999999999998</v>
      </c>
      <c r="H7" s="6">
        <v>-2</v>
      </c>
      <c r="I7" s="6">
        <v>-1.70</v>
      </c>
    </row>
    <row r="8" spans="2:9" ht="12.75" customHeight="1">
      <c r="B8" s="5" t="s">
        <v>85</v>
      </c>
      <c r="C8" s="44" t="s">
        <v>13</v>
      </c>
      <c r="D8" s="85">
        <v>-72.70</v>
      </c>
      <c r="E8" s="6">
        <v>-1.90</v>
      </c>
      <c r="F8" s="6">
        <v>-2</v>
      </c>
      <c r="G8" s="6">
        <v>-2.40</v>
      </c>
      <c r="H8" s="6">
        <v>-2.10</v>
      </c>
      <c r="I8" s="6">
        <v>-1.70</v>
      </c>
    </row>
    <row r="9" spans="2:9" ht="12.75" customHeight="1">
      <c r="B9" s="5" t="s">
        <v>86</v>
      </c>
      <c r="C9" s="44" t="s">
        <v>14</v>
      </c>
      <c r="D9" s="85" t="s">
        <v>30</v>
      </c>
      <c r="E9" s="6" t="s">
        <v>30</v>
      </c>
      <c r="F9" s="6" t="s">
        <v>30</v>
      </c>
      <c r="G9" s="6" t="s">
        <v>30</v>
      </c>
      <c r="H9" s="6" t="s">
        <v>30</v>
      </c>
      <c r="I9" s="6" t="s">
        <v>30</v>
      </c>
    </row>
    <row r="10" spans="2:9" ht="12.75" customHeight="1">
      <c r="B10" s="5" t="s">
        <v>87</v>
      </c>
      <c r="C10" s="44" t="s">
        <v>15</v>
      </c>
      <c r="D10" s="85">
        <v>15.40</v>
      </c>
      <c r="E10" s="6">
        <v>0.40</v>
      </c>
      <c r="F10" s="6">
        <v>0.20</v>
      </c>
      <c r="G10" s="6">
        <v>0.10</v>
      </c>
      <c r="H10" s="6">
        <v>0</v>
      </c>
      <c r="I10" s="6">
        <v>0</v>
      </c>
    </row>
    <row r="11" spans="2:9" ht="12.75" customHeight="1">
      <c r="B11" s="50" t="s">
        <v>88</v>
      </c>
      <c r="C11" s="84" t="s">
        <v>16</v>
      </c>
      <c r="D11" s="89">
        <v>0.80</v>
      </c>
      <c r="E11" s="51">
        <v>0</v>
      </c>
      <c r="F11" s="51">
        <v>0</v>
      </c>
      <c r="G11" s="51">
        <v>0</v>
      </c>
      <c r="H11" s="51">
        <v>0</v>
      </c>
      <c r="I11" s="51">
        <v>0</v>
      </c>
    </row>
    <row r="12" spans="2:9" ht="12.75" customHeight="1">
      <c r="B12" s="138" t="s">
        <v>89</v>
      </c>
      <c r="C12" s="139"/>
      <c r="D12" s="86"/>
      <c r="E12" s="117"/>
      <c r="F12" s="117"/>
      <c r="G12" s="117"/>
      <c r="H12" s="117"/>
      <c r="I12" s="117"/>
    </row>
    <row r="13" spans="2:9" ht="12.75" customHeight="1">
      <c r="B13" s="5" t="s">
        <v>90</v>
      </c>
      <c r="C13" s="44" t="s">
        <v>19</v>
      </c>
      <c r="D13" s="85">
        <v>1588.40</v>
      </c>
      <c r="E13" s="6">
        <v>40.90</v>
      </c>
      <c r="F13" s="6">
        <v>40.60</v>
      </c>
      <c r="G13" s="6">
        <v>39.90</v>
      </c>
      <c r="H13" s="6">
        <v>39.50</v>
      </c>
      <c r="I13" s="6">
        <v>39.299999999999997</v>
      </c>
    </row>
    <row r="14" spans="2:9" ht="12.75" customHeight="1">
      <c r="B14" s="5" t="s">
        <v>91</v>
      </c>
      <c r="C14" s="44" t="s">
        <v>25</v>
      </c>
      <c r="D14" s="85">
        <v>1644.80</v>
      </c>
      <c r="E14" s="6">
        <v>42.40</v>
      </c>
      <c r="F14" s="6">
        <v>42.40</v>
      </c>
      <c r="G14" s="6">
        <v>42.20</v>
      </c>
      <c r="H14" s="6">
        <v>41.50</v>
      </c>
      <c r="I14" s="6">
        <v>41</v>
      </c>
    </row>
    <row r="15" spans="2:9" ht="12.75" customHeight="1">
      <c r="B15" s="5" t="s">
        <v>92</v>
      </c>
      <c r="C15" s="44" t="s">
        <v>17</v>
      </c>
      <c r="D15" s="85">
        <v>-56.40</v>
      </c>
      <c r="E15" s="6">
        <v>-1.50</v>
      </c>
      <c r="F15" s="6">
        <v>-1.80</v>
      </c>
      <c r="G15" s="6">
        <v>-2.2999999999999998</v>
      </c>
      <c r="H15" s="6">
        <v>-2</v>
      </c>
      <c r="I15" s="6">
        <v>-1.70</v>
      </c>
    </row>
    <row r="16" spans="2:9" ht="12.75" customHeight="1">
      <c r="B16" s="5" t="s">
        <v>93</v>
      </c>
      <c r="C16" s="44" t="s">
        <v>18</v>
      </c>
      <c r="D16" s="85">
        <v>53.90</v>
      </c>
      <c r="E16" s="6">
        <v>1.40</v>
      </c>
      <c r="F16" s="6">
        <v>1.40</v>
      </c>
      <c r="G16" s="6">
        <v>1.40</v>
      </c>
      <c r="H16" s="6">
        <v>1.40</v>
      </c>
      <c r="I16" s="6">
        <v>1.30</v>
      </c>
    </row>
    <row r="17" spans="2:9" ht="12.75" customHeight="1">
      <c r="B17" s="5" t="s">
        <v>94</v>
      </c>
      <c r="C17" s="44"/>
      <c r="D17" s="85">
        <v>-2.50</v>
      </c>
      <c r="E17" s="6">
        <v>-0.10</v>
      </c>
      <c r="F17" s="6">
        <v>-0.50</v>
      </c>
      <c r="G17" s="6">
        <v>-0.90</v>
      </c>
      <c r="H17" s="6">
        <v>-0.70</v>
      </c>
      <c r="I17" s="6">
        <v>-0.30</v>
      </c>
    </row>
    <row r="18" spans="2:9" ht="12.75" customHeight="1">
      <c r="B18" s="50" t="s">
        <v>95</v>
      </c>
      <c r="C18" s="84"/>
      <c r="D18" s="89">
        <v>-7.70</v>
      </c>
      <c r="E18" s="51">
        <v>-0.20</v>
      </c>
      <c r="F18" s="51">
        <v>0.10</v>
      </c>
      <c r="G18" s="51">
        <v>-0.10</v>
      </c>
      <c r="H18" s="51">
        <v>-0.10</v>
      </c>
      <c r="I18" s="51">
        <v>0</v>
      </c>
    </row>
    <row r="19" spans="2:9" ht="12.75" customHeight="1">
      <c r="B19" s="138" t="s">
        <v>96</v>
      </c>
      <c r="C19" s="139"/>
      <c r="D19" s="86"/>
      <c r="E19" s="117"/>
      <c r="F19" s="117"/>
      <c r="G19" s="117"/>
      <c r="H19" s="117"/>
      <c r="I19" s="117"/>
    </row>
    <row r="20" spans="2:9" ht="12.75" customHeight="1">
      <c r="B20" s="5" t="s">
        <v>97</v>
      </c>
      <c r="C20" s="44"/>
      <c r="D20" s="85">
        <v>766.80</v>
      </c>
      <c r="E20" s="6">
        <v>19.70</v>
      </c>
      <c r="F20" s="6">
        <v>19.20</v>
      </c>
      <c r="G20" s="6">
        <v>18.80</v>
      </c>
      <c r="H20" s="6">
        <v>18.70</v>
      </c>
      <c r="I20" s="6">
        <v>18.50</v>
      </c>
    </row>
    <row r="21" spans="2:9" ht="12.75" customHeight="1">
      <c r="B21" s="5" t="s">
        <v>98</v>
      </c>
      <c r="C21" s="44" t="s">
        <v>20</v>
      </c>
      <c r="D21" s="85">
        <v>483.20</v>
      </c>
      <c r="E21" s="6">
        <v>12.40</v>
      </c>
      <c r="F21" s="6">
        <v>11.90</v>
      </c>
      <c r="G21" s="6">
        <v>11.60</v>
      </c>
      <c r="H21" s="6">
        <v>11.50</v>
      </c>
      <c r="I21" s="6">
        <v>11.30</v>
      </c>
    </row>
    <row r="22" spans="2:9" ht="12.75" customHeight="1">
      <c r="B22" s="5" t="s">
        <v>99</v>
      </c>
      <c r="C22" s="44" t="s">
        <v>21</v>
      </c>
      <c r="D22" s="85">
        <v>283.39999999999998</v>
      </c>
      <c r="E22" s="6">
        <v>7.30</v>
      </c>
      <c r="F22" s="6">
        <v>7.30</v>
      </c>
      <c r="G22" s="6">
        <v>7.20</v>
      </c>
      <c r="H22" s="6">
        <v>7.20</v>
      </c>
      <c r="I22" s="6">
        <v>7.20</v>
      </c>
    </row>
    <row r="23" spans="2:9" ht="12.75" customHeight="1">
      <c r="B23" s="5" t="s">
        <v>100</v>
      </c>
      <c r="C23" s="44" t="s">
        <v>22</v>
      </c>
      <c r="D23" s="85">
        <v>0.20</v>
      </c>
      <c r="E23" s="6">
        <v>0</v>
      </c>
      <c r="F23" s="6">
        <v>0</v>
      </c>
      <c r="G23" s="6">
        <v>0</v>
      </c>
      <c r="H23" s="6">
        <v>0</v>
      </c>
      <c r="I23" s="6">
        <v>0</v>
      </c>
    </row>
    <row r="24" spans="2:9" ht="12.75" customHeight="1">
      <c r="B24" s="5" t="s">
        <v>262</v>
      </c>
      <c r="C24" s="44" t="s">
        <v>23</v>
      </c>
      <c r="D24" s="85">
        <v>606.40</v>
      </c>
      <c r="E24" s="6">
        <v>15.60</v>
      </c>
      <c r="F24" s="6">
        <v>15.30</v>
      </c>
      <c r="G24" s="6">
        <v>15.30</v>
      </c>
      <c r="H24" s="6">
        <v>15.40</v>
      </c>
      <c r="I24" s="6">
        <v>15.50</v>
      </c>
    </row>
    <row r="25" spans="2:9" ht="12.75" customHeight="1">
      <c r="B25" s="5" t="s">
        <v>101</v>
      </c>
      <c r="C25" s="44" t="s">
        <v>24</v>
      </c>
      <c r="D25" s="85">
        <v>34.299999999999997</v>
      </c>
      <c r="E25" s="6">
        <v>0.90</v>
      </c>
      <c r="F25" s="6">
        <v>0.80</v>
      </c>
      <c r="G25" s="6">
        <v>0.80</v>
      </c>
      <c r="H25" s="6">
        <v>0.80</v>
      </c>
      <c r="I25" s="6">
        <v>0.80</v>
      </c>
    </row>
    <row r="26" spans="2:9" ht="12.75" customHeight="1">
      <c r="B26" s="5" t="s">
        <v>102</v>
      </c>
      <c r="C26" s="44"/>
      <c r="D26" s="85">
        <v>180.80</v>
      </c>
      <c r="E26" s="6">
        <v>4.70</v>
      </c>
      <c r="F26" s="6">
        <v>5.30</v>
      </c>
      <c r="G26" s="6">
        <v>5</v>
      </c>
      <c r="H26" s="6">
        <v>4.5999999999999996</v>
      </c>
      <c r="I26" s="6">
        <v>4.5999999999999996</v>
      </c>
    </row>
    <row r="27" spans="2:9" ht="12.75" customHeight="1">
      <c r="B27" s="5" t="s">
        <v>103</v>
      </c>
      <c r="C27" s="44" t="s">
        <v>19</v>
      </c>
      <c r="D27" s="85">
        <v>1588.40</v>
      </c>
      <c r="E27" s="6">
        <v>40.90</v>
      </c>
      <c r="F27" s="6">
        <v>40.60</v>
      </c>
      <c r="G27" s="6">
        <v>39.90</v>
      </c>
      <c r="H27" s="6">
        <v>39.50</v>
      </c>
      <c r="I27" s="6">
        <v>39.299999999999997</v>
      </c>
    </row>
    <row r="28" spans="2:9" ht="12.75" customHeight="1">
      <c r="B28" s="50" t="s">
        <v>104</v>
      </c>
      <c r="C28" s="84"/>
      <c r="D28" s="89">
        <v>1373.20</v>
      </c>
      <c r="E28" s="51">
        <v>35.40</v>
      </c>
      <c r="F28" s="51">
        <v>34.50</v>
      </c>
      <c r="G28" s="51">
        <v>34.10</v>
      </c>
      <c r="H28" s="51">
        <v>34.10</v>
      </c>
      <c r="I28" s="51">
        <v>34</v>
      </c>
    </row>
    <row r="29" spans="2:9" ht="12.75" customHeight="1">
      <c r="B29" s="138" t="s">
        <v>105</v>
      </c>
      <c r="C29" s="139"/>
      <c r="D29" s="86"/>
      <c r="E29" s="117"/>
      <c r="F29" s="117"/>
      <c r="G29" s="117"/>
      <c r="H29" s="117"/>
      <c r="I29" s="117"/>
    </row>
    <row r="30" spans="2:9" ht="12.75" customHeight="1">
      <c r="B30" s="5" t="s">
        <v>106</v>
      </c>
      <c r="C30" s="44" t="s">
        <v>11</v>
      </c>
      <c r="D30" s="85">
        <v>509</v>
      </c>
      <c r="E30" s="6">
        <v>13.10</v>
      </c>
      <c r="F30" s="6">
        <v>12.90</v>
      </c>
      <c r="G30" s="6">
        <v>12.70</v>
      </c>
      <c r="H30" s="6">
        <v>12.50</v>
      </c>
      <c r="I30" s="6">
        <v>12.40</v>
      </c>
    </row>
    <row r="31" spans="2:9" ht="12.75" customHeight="1">
      <c r="B31" s="5" t="s">
        <v>107</v>
      </c>
      <c r="C31" s="44" t="s">
        <v>29</v>
      </c>
      <c r="D31" s="85">
        <v>293.39999999999998</v>
      </c>
      <c r="E31" s="6">
        <v>7.60</v>
      </c>
      <c r="F31" s="6">
        <v>7.40</v>
      </c>
      <c r="G31" s="6">
        <v>7.30</v>
      </c>
      <c r="H31" s="6">
        <v>7.30</v>
      </c>
      <c r="I31" s="6">
        <v>7.10</v>
      </c>
    </row>
    <row r="32" spans="2:9" ht="12.75" customHeight="1">
      <c r="B32" s="5" t="s">
        <v>108</v>
      </c>
      <c r="C32" s="44" t="s">
        <v>0</v>
      </c>
      <c r="D32" s="85">
        <v>215.60</v>
      </c>
      <c r="E32" s="6">
        <v>5.60</v>
      </c>
      <c r="F32" s="6">
        <v>5.40</v>
      </c>
      <c r="G32" s="6">
        <v>5.30</v>
      </c>
      <c r="H32" s="6">
        <v>5.30</v>
      </c>
      <c r="I32" s="6">
        <v>5.30</v>
      </c>
    </row>
    <row r="33" spans="2:9" ht="12.75" customHeight="1">
      <c r="B33" s="5" t="s">
        <v>109</v>
      </c>
      <c r="C33" s="44"/>
      <c r="D33" s="85">
        <v>778</v>
      </c>
      <c r="E33" s="6">
        <v>20</v>
      </c>
      <c r="F33" s="6">
        <v>20.10</v>
      </c>
      <c r="G33" s="6">
        <v>20.10</v>
      </c>
      <c r="H33" s="6">
        <v>20</v>
      </c>
      <c r="I33" s="6">
        <v>19.70</v>
      </c>
    </row>
    <row r="34" spans="2:9" ht="12.75" customHeight="1">
      <c r="B34" s="105" t="s">
        <v>110</v>
      </c>
      <c r="C34" s="44"/>
      <c r="D34" s="85">
        <v>17.20</v>
      </c>
      <c r="E34" s="6">
        <v>0.40</v>
      </c>
      <c r="F34" s="6">
        <v>0.50</v>
      </c>
      <c r="G34" s="6">
        <v>0.40</v>
      </c>
      <c r="H34" s="6">
        <v>0.40</v>
      </c>
      <c r="I34" s="6">
        <v>0.40</v>
      </c>
    </row>
    <row r="35" spans="2:9" s="24" customFormat="1" ht="12.75" customHeight="1">
      <c r="B35" s="5" t="s">
        <v>111</v>
      </c>
      <c r="C35" s="44"/>
      <c r="D35" s="85">
        <v>234.30</v>
      </c>
      <c r="E35" s="6">
        <v>6</v>
      </c>
      <c r="F35" s="6">
        <v>6</v>
      </c>
      <c r="G35" s="6">
        <v>5.90</v>
      </c>
      <c r="H35" s="6">
        <v>5.80</v>
      </c>
      <c r="I35" s="6">
        <v>5.70</v>
      </c>
    </row>
    <row r="36" spans="2:9" ht="12.75" customHeight="1">
      <c r="B36" s="5" t="s">
        <v>112</v>
      </c>
      <c r="C36" s="44" t="s">
        <v>26</v>
      </c>
      <c r="D36" s="85">
        <v>543.70000000000005</v>
      </c>
      <c r="E36" s="6">
        <v>14</v>
      </c>
      <c r="F36" s="6">
        <v>14.20</v>
      </c>
      <c r="G36" s="6">
        <v>14.20</v>
      </c>
      <c r="H36" s="6">
        <v>14.20</v>
      </c>
      <c r="I36" s="6">
        <v>14</v>
      </c>
    </row>
    <row r="37" spans="2:9" ht="12.75" customHeight="1">
      <c r="B37" s="5" t="s">
        <v>113</v>
      </c>
      <c r="C37" s="44" t="s">
        <v>18</v>
      </c>
      <c r="D37" s="85">
        <v>53.90</v>
      </c>
      <c r="E37" s="6">
        <v>1.40</v>
      </c>
      <c r="F37" s="6">
        <v>1.40</v>
      </c>
      <c r="G37" s="6">
        <v>1.40</v>
      </c>
      <c r="H37" s="6">
        <v>1.40</v>
      </c>
      <c r="I37" s="6">
        <v>1.30</v>
      </c>
    </row>
    <row r="38" spans="2:9" ht="12.75" customHeight="1">
      <c r="B38" s="5" t="s">
        <v>114</v>
      </c>
      <c r="C38" s="44" t="s">
        <v>27</v>
      </c>
      <c r="D38" s="85">
        <v>77.30</v>
      </c>
      <c r="E38" s="6">
        <v>2</v>
      </c>
      <c r="F38" s="6">
        <v>2</v>
      </c>
      <c r="G38" s="6">
        <v>2</v>
      </c>
      <c r="H38" s="6">
        <v>1.90</v>
      </c>
      <c r="I38" s="6">
        <v>1.90</v>
      </c>
    </row>
    <row r="39" spans="2:9" ht="12.75" customHeight="1">
      <c r="B39" s="5" t="s">
        <v>115</v>
      </c>
      <c r="C39" s="44" t="s">
        <v>28</v>
      </c>
      <c r="D39" s="85">
        <v>108.10</v>
      </c>
      <c r="E39" s="6">
        <v>2.80</v>
      </c>
      <c r="F39" s="6">
        <v>3.50</v>
      </c>
      <c r="G39" s="6">
        <v>3.30</v>
      </c>
      <c r="H39" s="6">
        <v>3</v>
      </c>
      <c r="I39" s="6">
        <v>2.90</v>
      </c>
    </row>
    <row r="40" spans="2:9" ht="12.75" customHeight="1">
      <c r="B40" s="5" t="s">
        <v>116</v>
      </c>
      <c r="C40" s="44" t="s">
        <v>10</v>
      </c>
      <c r="D40" s="85">
        <v>46.50</v>
      </c>
      <c r="E40" s="6">
        <v>1.20</v>
      </c>
      <c r="F40" s="6">
        <v>1.1000000000000001</v>
      </c>
      <c r="G40" s="6">
        <v>1.1000000000000001</v>
      </c>
      <c r="H40" s="6">
        <v>1</v>
      </c>
      <c r="I40" s="6">
        <v>1</v>
      </c>
    </row>
    <row r="41" spans="2:9" ht="12.75" customHeight="1">
      <c r="B41" s="5" t="s">
        <v>117</v>
      </c>
      <c r="C41" s="44"/>
      <c r="D41" s="85">
        <v>72</v>
      </c>
      <c r="E41" s="6">
        <v>1.90</v>
      </c>
      <c r="F41" s="6">
        <v>1.50</v>
      </c>
      <c r="G41" s="6">
        <v>1.70</v>
      </c>
      <c r="H41" s="6">
        <v>1.70</v>
      </c>
      <c r="I41" s="6">
        <v>1.70</v>
      </c>
    </row>
    <row r="42" spans="2:9" ht="12.75" customHeight="1">
      <c r="B42" s="5" t="s">
        <v>118</v>
      </c>
      <c r="C42" s="44" t="s">
        <v>25</v>
      </c>
      <c r="D42" s="85">
        <v>1644.80</v>
      </c>
      <c r="E42" s="6">
        <v>42.40</v>
      </c>
      <c r="F42" s="6">
        <v>42.40</v>
      </c>
      <c r="G42" s="6">
        <v>42.20</v>
      </c>
      <c r="H42" s="6">
        <v>41.50</v>
      </c>
      <c r="I42" s="6">
        <v>41</v>
      </c>
    </row>
    <row r="43" spans="2:9" ht="12.75" customHeight="1" thickBot="1">
      <c r="B43" s="37" t="s">
        <v>119</v>
      </c>
      <c r="C43" s="45" t="s">
        <v>1</v>
      </c>
      <c r="D43" s="87">
        <v>802.40</v>
      </c>
      <c r="E43" s="88">
        <v>20.70</v>
      </c>
      <c r="F43" s="38">
        <v>20.30</v>
      </c>
      <c r="G43" s="38">
        <v>19.90</v>
      </c>
      <c r="H43" s="38">
        <v>19.60</v>
      </c>
      <c r="I43" s="38">
        <v>19.30</v>
      </c>
    </row>
    <row r="44" spans="2:9" ht="12.75" customHeight="1">
      <c r="B44" s="132" t="s">
        <v>237</v>
      </c>
      <c r="C44" s="132"/>
      <c r="D44" s="132"/>
      <c r="E44" s="132"/>
      <c r="F44" s="132"/>
      <c r="G44" s="132"/>
      <c r="H44" s="132"/>
      <c r="I44" s="132"/>
    </row>
    <row r="45" spans="2:9" ht="19.5" customHeight="1">
      <c r="B45" s="140" t="s">
        <v>120</v>
      </c>
      <c r="C45" s="140"/>
      <c r="D45" s="140"/>
      <c r="E45" s="140"/>
      <c r="F45" s="140"/>
      <c r="G45" s="140"/>
      <c r="H45" s="140"/>
      <c r="I45" s="140"/>
    </row>
    <row r="46" spans="2:9" ht="12.75" customHeight="1">
      <c r="B46" s="140" t="s">
        <v>227</v>
      </c>
      <c r="C46" s="140"/>
      <c r="D46" s="140"/>
      <c r="E46" s="140"/>
      <c r="F46" s="140"/>
      <c r="G46" s="140"/>
      <c r="H46" s="140"/>
      <c r="I46" s="140"/>
    </row>
    <row r="47" ht="12.75" customHeight="1">
      <c r="B47" s="120" t="str">
        <f>CONCATENATE("Source: ",S!G24,". MF CR Calculations.")</f>
        <v>Source: CZSO (2014b). MF CR Calculations.</v>
      </c>
    </row>
    <row r="48" ht="12.75" customHeight="1">
      <c r="B48" s="120"/>
    </row>
    <row r="49" spans="2:9" ht="12.75" customHeight="1">
      <c r="B49" s="9" t="s">
        <v>219</v>
      </c>
      <c r="I49" s="25" t="s">
        <v>81</v>
      </c>
    </row>
    <row r="50" spans="2:9" ht="1.5" customHeight="1" thickBot="1">
      <c r="B50" s="47"/>
      <c r="C50" s="62"/>
      <c r="D50" s="62"/>
      <c r="E50" s="62"/>
      <c r="F50" s="62"/>
      <c r="G50" s="62"/>
      <c r="H50" s="62"/>
      <c r="I50" s="62"/>
    </row>
    <row r="51" spans="2:9" ht="15" customHeight="1">
      <c r="B51" s="56"/>
      <c r="C51" s="136"/>
      <c r="D51" s="77">
        <v>2013</v>
      </c>
      <c r="E51" s="57">
        <v>2013</v>
      </c>
      <c r="F51" s="57">
        <v>2014</v>
      </c>
      <c r="G51" s="57">
        <v>2015</v>
      </c>
      <c r="H51" s="57">
        <v>2016</v>
      </c>
      <c r="I51" s="57">
        <v>2017</v>
      </c>
    </row>
    <row r="52" spans="2:9" ht="9" customHeight="1">
      <c r="B52" s="71"/>
      <c r="C52" s="137"/>
      <c r="D52" s="102" t="s">
        <v>40</v>
      </c>
      <c r="E52" s="133" t="s">
        <v>76</v>
      </c>
      <c r="F52" s="133"/>
      <c r="G52" s="133"/>
      <c r="H52" s="133"/>
      <c r="I52" s="133"/>
    </row>
    <row r="53" spans="2:9" ht="12.75" customHeight="1">
      <c r="B53" s="5" t="s">
        <v>221</v>
      </c>
      <c r="C53" s="44"/>
      <c r="D53" s="85">
        <v>1588.40</v>
      </c>
      <c r="E53" s="6">
        <v>40.90</v>
      </c>
      <c r="F53" s="6">
        <v>40.60</v>
      </c>
      <c r="G53" s="6">
        <v>39.700000000000003</v>
      </c>
      <c r="H53" s="6">
        <v>38.700000000000003</v>
      </c>
      <c r="I53" s="6">
        <v>38.50</v>
      </c>
    </row>
    <row r="54" spans="2:9" ht="12.75" customHeight="1" thickBot="1">
      <c r="B54" s="37" t="s">
        <v>222</v>
      </c>
      <c r="C54" s="45"/>
      <c r="D54" s="104">
        <v>1644.80</v>
      </c>
      <c r="E54" s="38">
        <v>42.40</v>
      </c>
      <c r="F54" s="38">
        <v>42.40</v>
      </c>
      <c r="G54" s="38">
        <v>42</v>
      </c>
      <c r="H54" s="38">
        <v>41.30</v>
      </c>
      <c r="I54" s="38">
        <v>40.799999999999997</v>
      </c>
    </row>
    <row r="55" spans="2:9" ht="12.75" customHeight="1">
      <c r="B55" s="120" t="s">
        <v>122</v>
      </c>
      <c r="C55" s="96"/>
      <c r="D55" s="121"/>
      <c r="E55" s="6"/>
      <c r="F55" s="6"/>
      <c r="G55" s="6"/>
      <c r="H55" s="6"/>
      <c r="I55" s="6"/>
    </row>
    <row r="56" spans="5:9" ht="12.75" customHeight="1">
      <c r="E56" s="110"/>
      <c r="F56" s="16"/>
      <c r="G56" s="16"/>
      <c r="H56" s="16"/>
      <c r="I56" s="16"/>
    </row>
    <row r="57" spans="2:9" ht="12.75" customHeight="1">
      <c r="B57" s="141" t="s">
        <v>220</v>
      </c>
      <c r="C57" s="141"/>
      <c r="D57" s="141"/>
      <c r="E57" s="141"/>
      <c r="I57" s="25"/>
    </row>
    <row r="58" spans="2:9" ht="12.75" customHeight="1">
      <c r="B58" s="141"/>
      <c r="C58" s="141"/>
      <c r="D58" s="141"/>
      <c r="E58" s="141"/>
      <c r="I58" s="25" t="s">
        <v>81</v>
      </c>
    </row>
    <row r="59" spans="2:9" ht="1.5" customHeight="1" thickBot="1">
      <c r="B59" s="47"/>
      <c r="C59" s="62"/>
      <c r="D59" s="62"/>
      <c r="E59" s="62"/>
      <c r="F59" s="62"/>
      <c r="G59" s="62"/>
      <c r="H59" s="62"/>
      <c r="I59" s="62"/>
    </row>
    <row r="60" spans="2:9" ht="15" customHeight="1">
      <c r="B60" s="56"/>
      <c r="C60" s="136"/>
      <c r="D60" s="77">
        <v>2013</v>
      </c>
      <c r="E60" s="57">
        <v>2013</v>
      </c>
      <c r="F60" s="57">
        <v>2014</v>
      </c>
      <c r="G60" s="57">
        <v>2015</v>
      </c>
      <c r="H60" s="57">
        <v>2016</v>
      </c>
      <c r="I60" s="57">
        <v>2017</v>
      </c>
    </row>
    <row r="61" spans="2:9" ht="9" customHeight="1">
      <c r="B61" s="71"/>
      <c r="C61" s="137"/>
      <c r="D61" s="102" t="s">
        <v>40</v>
      </c>
      <c r="E61" s="133" t="s">
        <v>76</v>
      </c>
      <c r="F61" s="133"/>
      <c r="G61" s="133"/>
      <c r="H61" s="133"/>
      <c r="I61" s="133"/>
    </row>
    <row r="62" spans="2:9" ht="12.75" customHeight="1">
      <c r="B62" s="5" t="s">
        <v>223</v>
      </c>
      <c r="C62" s="44"/>
      <c r="D62" s="85">
        <v>53.60</v>
      </c>
      <c r="E62" s="6">
        <v>1.40</v>
      </c>
      <c r="F62" s="6">
        <v>2.10</v>
      </c>
      <c r="G62" s="6">
        <v>1.90</v>
      </c>
      <c r="H62" s="6">
        <v>1.50</v>
      </c>
      <c r="I62" s="6">
        <v>1.50</v>
      </c>
    </row>
    <row r="63" spans="2:9" ht="12.75" customHeight="1">
      <c r="B63" s="5" t="s">
        <v>224</v>
      </c>
      <c r="C63" s="44"/>
      <c r="D63" s="85">
        <v>1.40</v>
      </c>
      <c r="E63" s="6">
        <v>0</v>
      </c>
      <c r="F63" s="6">
        <v>0</v>
      </c>
      <c r="G63" s="6">
        <v>0</v>
      </c>
      <c r="H63" s="6">
        <v>0</v>
      </c>
      <c r="I63" s="6">
        <v>0</v>
      </c>
    </row>
    <row r="64" spans="2:9" ht="12.75" customHeight="1">
      <c r="B64" s="5" t="s">
        <v>225</v>
      </c>
      <c r="C64" s="44"/>
      <c r="D64" s="85">
        <v>23.90</v>
      </c>
      <c r="E64" s="6">
        <v>0.60</v>
      </c>
      <c r="F64" s="6">
        <v>0.20</v>
      </c>
      <c r="G64" s="6">
        <v>-0.10</v>
      </c>
      <c r="H64" s="6">
        <v>0</v>
      </c>
      <c r="I64" s="6">
        <v>0</v>
      </c>
    </row>
    <row r="65" spans="2:9" ht="12.75" customHeight="1" thickBot="1">
      <c r="B65" s="37" t="s">
        <v>226</v>
      </c>
      <c r="C65" s="45"/>
      <c r="D65" s="104" t="s">
        <v>30</v>
      </c>
      <c r="E65" s="38" t="s">
        <v>30</v>
      </c>
      <c r="F65" s="38" t="s">
        <v>30</v>
      </c>
      <c r="G65" s="38" t="s">
        <v>30</v>
      </c>
      <c r="H65" s="38" t="s">
        <v>30</v>
      </c>
      <c r="I65" s="38" t="s">
        <v>30</v>
      </c>
    </row>
    <row r="66" spans="2:9" ht="33.75" customHeight="1">
      <c r="B66" s="140" t="s">
        <v>121</v>
      </c>
      <c r="C66" s="140"/>
      <c r="D66" s="140"/>
      <c r="E66" s="140"/>
      <c r="F66" s="140"/>
      <c r="G66" s="140"/>
      <c r="H66" s="140"/>
      <c r="I66" s="140"/>
    </row>
    <row r="67" ht="12.75" customHeight="1">
      <c r="B67" s="120" t="s">
        <v>122</v>
      </c>
    </row>
    <row r="68" ht="12.75" customHeight="1">
      <c r="B68" s="26"/>
    </row>
    <row r="71" spans="5:9" ht="12.75" customHeight="1">
      <c r="E71" s="16"/>
      <c r="F71" s="16"/>
      <c r="G71" s="16"/>
      <c r="H71" s="16"/>
      <c r="I71" s="16"/>
    </row>
  </sheetData>
  <mergeCells count="15">
    <mergeCell ref="C60:C61"/>
    <mergeCell ref="E61:I61"/>
    <mergeCell ref="C51:C52"/>
    <mergeCell ref="E52:I52"/>
    <mergeCell ref="B66:I66"/>
    <mergeCell ref="E5:I5"/>
    <mergeCell ref="B12:C12"/>
    <mergeCell ref="C4:C5"/>
    <mergeCell ref="B6:C6"/>
    <mergeCell ref="B19:C19"/>
    <mergeCell ref="B29:C29"/>
    <mergeCell ref="B44:I44"/>
    <mergeCell ref="B45:I45"/>
    <mergeCell ref="B46:I46"/>
    <mergeCell ref="B57:E58"/>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heetViews>
  <sheetFormatPr defaultColWidth="7.140625" defaultRowHeight="12.75"/>
  <cols>
    <col min="1" max="1" width="2.71428571428571" customWidth="1"/>
    <col min="2" max="2" width="41.7142857142857" customWidth="1"/>
  </cols>
  <sheetData>
    <row r="2" spans="2:5" ht="12.75">
      <c r="B2" s="2" t="s">
        <v>228</v>
      </c>
      <c r="C2" s="2"/>
      <c r="E2" s="25" t="s">
        <v>123</v>
      </c>
    </row>
    <row r="3" spans="2:5" ht="1.5" customHeight="1" thickBot="1">
      <c r="B3" s="35"/>
      <c r="C3" s="35"/>
      <c r="D3" s="63"/>
      <c r="E3" s="36"/>
    </row>
    <row r="4" spans="2:5" ht="15" customHeight="1">
      <c r="B4" s="39"/>
      <c r="C4" s="41" t="s">
        <v>124</v>
      </c>
      <c r="D4" s="40">
        <v>2012</v>
      </c>
      <c r="E4" s="40">
        <v>2017</v>
      </c>
    </row>
    <row r="5" spans="2:5" ht="12.75" customHeight="1">
      <c r="B5" s="5" t="s">
        <v>125</v>
      </c>
      <c r="C5" s="44">
        <v>1</v>
      </c>
      <c r="D5" s="6">
        <v>5</v>
      </c>
      <c r="E5" s="6">
        <v>4.5999999999999996</v>
      </c>
    </row>
    <row r="6" spans="2:5" ht="12.75" customHeight="1">
      <c r="B6" s="5" t="s">
        <v>126</v>
      </c>
      <c r="C6" s="44">
        <v>2</v>
      </c>
      <c r="D6" s="6">
        <v>0.90</v>
      </c>
      <c r="E6" s="6">
        <v>0.80</v>
      </c>
    </row>
    <row r="7" spans="2:5" ht="12.75" customHeight="1">
      <c r="B7" s="5" t="s">
        <v>127</v>
      </c>
      <c r="C7" s="44">
        <v>3</v>
      </c>
      <c r="D7" s="6">
        <v>1.80</v>
      </c>
      <c r="E7" s="6">
        <v>1.70</v>
      </c>
    </row>
    <row r="8" spans="2:5" ht="12.75" customHeight="1">
      <c r="B8" s="5" t="s">
        <v>128</v>
      </c>
      <c r="C8" s="44">
        <v>4</v>
      </c>
      <c r="D8" s="6">
        <v>5.60</v>
      </c>
      <c r="E8" s="6">
        <v>5.0999999999999996</v>
      </c>
    </row>
    <row r="9" spans="2:5" ht="12.75" customHeight="1">
      <c r="B9" s="5" t="s">
        <v>129</v>
      </c>
      <c r="C9" s="44">
        <v>5</v>
      </c>
      <c r="D9" s="6">
        <v>1.40</v>
      </c>
      <c r="E9" s="6">
        <v>1.20</v>
      </c>
    </row>
    <row r="10" spans="2:5" ht="12.75" customHeight="1">
      <c r="B10" s="5" t="s">
        <v>130</v>
      </c>
      <c r="C10" s="44">
        <v>6</v>
      </c>
      <c r="D10" s="6">
        <v>0.70</v>
      </c>
      <c r="E10" s="6">
        <v>0.50</v>
      </c>
    </row>
    <row r="11" spans="2:5" ht="12.75" customHeight="1">
      <c r="B11" s="5" t="s">
        <v>131</v>
      </c>
      <c r="C11" s="44">
        <v>7</v>
      </c>
      <c r="D11" s="6">
        <v>7.80</v>
      </c>
      <c r="E11" s="6">
        <v>7.50</v>
      </c>
    </row>
    <row r="12" spans="2:5" ht="12.75" customHeight="1">
      <c r="B12" s="5" t="s">
        <v>132</v>
      </c>
      <c r="C12" s="44">
        <v>8</v>
      </c>
      <c r="D12" s="6">
        <v>2.70</v>
      </c>
      <c r="E12" s="6">
        <v>1.1000000000000001</v>
      </c>
    </row>
    <row r="13" spans="2:5" ht="12.75" customHeight="1">
      <c r="B13" s="5" t="s">
        <v>133</v>
      </c>
      <c r="C13" s="44">
        <v>9</v>
      </c>
      <c r="D13" s="6">
        <v>4.80</v>
      </c>
      <c r="E13" s="6">
        <v>4.70</v>
      </c>
    </row>
    <row r="14" spans="2:5" ht="12.75" customHeight="1">
      <c r="B14" s="50" t="s">
        <v>134</v>
      </c>
      <c r="C14" s="84">
        <v>10</v>
      </c>
      <c r="D14" s="51">
        <v>13.80</v>
      </c>
      <c r="E14" s="51">
        <v>13.90</v>
      </c>
    </row>
    <row r="15" spans="2:5" ht="12.75" customHeight="1" thickBot="1">
      <c r="B15" s="37" t="s">
        <v>135</v>
      </c>
      <c r="C15" s="45" t="s">
        <v>25</v>
      </c>
      <c r="D15" s="38">
        <v>44.50</v>
      </c>
      <c r="E15" s="38">
        <v>41</v>
      </c>
    </row>
    <row r="16" spans="2:5" ht="12.75" customHeight="1">
      <c r="B16" s="122" t="s">
        <v>238</v>
      </c>
      <c r="C16" s="122"/>
      <c r="D16" s="122"/>
      <c r="E16" s="122"/>
    </row>
    <row r="17" ht="12.75">
      <c r="B17" s="120" t="str">
        <f>CONCATENATE("Source: ",S!G26,", ",S!G31,". MF CR Calculations.")</f>
        <v>Source: CZSO (2014d), MF CR (2014a). MF CR Calculations.</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8"/>
  <sheetViews>
    <sheetView showGridLines="0" zoomScale="120" zoomScaleNormal="120" workbookViewId="0" topLeftCell="A1"/>
  </sheetViews>
  <sheetFormatPr defaultColWidth="7.140625" defaultRowHeight="12.75"/>
  <cols>
    <col min="1" max="1" width="2.71428571428571" style="4" customWidth="1"/>
    <col min="2" max="2" width="41.7142857142857" style="3" customWidth="1"/>
    <col min="3" max="4" width="7.14285714285714" style="3"/>
    <col min="5" max="7" width="7.14285714285714" style="3" customWidth="1"/>
    <col min="8" max="9" width="7.14285714285714" style="4" customWidth="1"/>
    <col min="10" max="16384" width="7.14285714285714" style="3"/>
  </cols>
  <sheetData>
    <row r="2" spans="2:9" ht="12.75">
      <c r="B2" s="2" t="s">
        <v>229</v>
      </c>
      <c r="C2" s="2"/>
      <c r="I2" s="25" t="s">
        <v>136</v>
      </c>
    </row>
    <row r="3" spans="2:9" ht="1.5" customHeight="1" thickBot="1">
      <c r="B3" s="35"/>
      <c r="C3" s="35"/>
      <c r="D3" s="63"/>
      <c r="E3" s="36"/>
      <c r="F3" s="36"/>
      <c r="G3" s="36"/>
      <c r="H3" s="62"/>
      <c r="I3" s="62"/>
    </row>
    <row r="4" spans="2:9" ht="15" customHeight="1">
      <c r="B4" s="39"/>
      <c r="C4" s="83"/>
      <c r="D4" s="41" t="s">
        <v>74</v>
      </c>
      <c r="E4" s="40">
        <v>2013</v>
      </c>
      <c r="F4" s="40">
        <v>2014</v>
      </c>
      <c r="G4" s="40">
        <v>2015</v>
      </c>
      <c r="H4" s="40">
        <v>2016</v>
      </c>
      <c r="I4" s="40">
        <v>2017</v>
      </c>
    </row>
    <row r="5" spans="2:9" ht="12" customHeight="1">
      <c r="B5" s="5" t="s">
        <v>140</v>
      </c>
      <c r="C5" s="96"/>
      <c r="D5" s="44"/>
      <c r="E5" s="6">
        <v>46</v>
      </c>
      <c r="F5" s="6">
        <v>44.90</v>
      </c>
      <c r="G5" s="6">
        <v>46</v>
      </c>
      <c r="H5" s="6">
        <v>47.10</v>
      </c>
      <c r="I5" s="6">
        <v>47.10</v>
      </c>
    </row>
    <row r="6" spans="2:9" ht="12" customHeight="1">
      <c r="B6" s="50" t="s">
        <v>141</v>
      </c>
      <c r="C6" s="97"/>
      <c r="D6" s="84"/>
      <c r="E6" s="51">
        <v>-0.10</v>
      </c>
      <c r="F6" s="51">
        <v>-1.20</v>
      </c>
      <c r="G6" s="51">
        <v>1.1000000000000001</v>
      </c>
      <c r="H6" s="51">
        <v>1.1000000000000001</v>
      </c>
      <c r="I6" s="51">
        <v>0</v>
      </c>
    </row>
    <row r="7" spans="1:9" ht="12" customHeight="1">
      <c r="A7" s="11"/>
      <c r="B7" s="142" t="s">
        <v>142</v>
      </c>
      <c r="C7" s="142"/>
      <c r="D7" s="143"/>
      <c r="E7" s="6"/>
      <c r="F7" s="6"/>
      <c r="G7" s="6"/>
      <c r="H7" s="6"/>
      <c r="I7" s="6"/>
    </row>
    <row r="8" spans="2:9" ht="12" customHeight="1">
      <c r="B8" s="5" t="s">
        <v>143</v>
      </c>
      <c r="C8" s="98"/>
      <c r="D8" s="90"/>
      <c r="E8" s="6">
        <v>-0.10</v>
      </c>
      <c r="F8" s="6">
        <v>-0.50</v>
      </c>
      <c r="G8" s="6">
        <v>-0.90</v>
      </c>
      <c r="H8" s="6">
        <v>-0.70</v>
      </c>
      <c r="I8" s="6">
        <v>-0.40</v>
      </c>
    </row>
    <row r="9" spans="2:9" ht="12" customHeight="1">
      <c r="B9" s="5" t="s">
        <v>144</v>
      </c>
      <c r="C9" s="96"/>
      <c r="D9" s="44" t="s">
        <v>18</v>
      </c>
      <c r="E9" s="6">
        <v>1.40</v>
      </c>
      <c r="F9" s="6">
        <v>1.40</v>
      </c>
      <c r="G9" s="6">
        <v>1.30</v>
      </c>
      <c r="H9" s="6">
        <v>1.40</v>
      </c>
      <c r="I9" s="6">
        <v>1.30</v>
      </c>
    </row>
    <row r="10" spans="2:9" s="4" customFormat="1" ht="12" customHeight="1">
      <c r="B10" s="5" t="s">
        <v>145</v>
      </c>
      <c r="C10" s="98"/>
      <c r="D10" s="90"/>
      <c r="E10" s="6">
        <v>-1.1000000000000001</v>
      </c>
      <c r="F10" s="6">
        <v>-1.40</v>
      </c>
      <c r="G10" s="6">
        <v>0.50</v>
      </c>
      <c r="H10" s="6">
        <v>0.50</v>
      </c>
      <c r="I10" s="6">
        <v>0.10</v>
      </c>
    </row>
    <row r="11" spans="2:9" s="4" customFormat="1" ht="12" customHeight="1">
      <c r="B11" s="64" t="s">
        <v>146</v>
      </c>
      <c r="C11" s="96"/>
      <c r="D11" s="44"/>
      <c r="E11" s="27">
        <v>-0.50</v>
      </c>
      <c r="F11" s="27">
        <v>-1.40</v>
      </c>
      <c r="G11" s="27">
        <v>0</v>
      </c>
      <c r="H11" s="27">
        <v>0</v>
      </c>
      <c r="I11" s="27">
        <v>0</v>
      </c>
    </row>
    <row r="12" spans="2:9" s="4" customFormat="1" ht="12" customHeight="1">
      <c r="B12" s="64" t="s">
        <v>147</v>
      </c>
      <c r="C12" s="96"/>
      <c r="D12" s="44"/>
      <c r="E12" s="27">
        <v>-1</v>
      </c>
      <c r="F12" s="27">
        <v>0</v>
      </c>
      <c r="G12" s="27">
        <v>0.50</v>
      </c>
      <c r="H12" s="27">
        <v>0.50</v>
      </c>
      <c r="I12" s="27">
        <v>0.10</v>
      </c>
    </row>
    <row r="13" spans="2:9" s="4" customFormat="1" ht="12" customHeight="1">
      <c r="B13" s="65" t="s">
        <v>148</v>
      </c>
      <c r="C13" s="96"/>
      <c r="D13" s="44"/>
      <c r="E13" s="27">
        <v>0</v>
      </c>
      <c r="F13" s="27">
        <v>0</v>
      </c>
      <c r="G13" s="27">
        <v>0</v>
      </c>
      <c r="H13" s="27">
        <v>0</v>
      </c>
      <c r="I13" s="27">
        <v>0</v>
      </c>
    </row>
    <row r="14" spans="2:9" s="4" customFormat="1" ht="12" customHeight="1">
      <c r="B14" s="64" t="s">
        <v>149</v>
      </c>
      <c r="C14" s="96"/>
      <c r="D14" s="44"/>
      <c r="E14" s="27">
        <v>0.40</v>
      </c>
      <c r="F14" s="27">
        <v>0</v>
      </c>
      <c r="G14" s="27">
        <v>0</v>
      </c>
      <c r="H14" s="27">
        <v>0</v>
      </c>
      <c r="I14" s="27">
        <v>0</v>
      </c>
    </row>
    <row r="15" spans="2:9" s="4" customFormat="1" ht="12" customHeight="1">
      <c r="B15" s="50" t="s">
        <v>150</v>
      </c>
      <c r="C15" s="99"/>
      <c r="D15" s="92"/>
      <c r="E15" s="51">
        <v>3</v>
      </c>
      <c r="F15" s="51">
        <v>3</v>
      </c>
      <c r="G15" s="51">
        <v>2.90</v>
      </c>
      <c r="H15" s="51">
        <v>2.90</v>
      </c>
      <c r="I15" s="51">
        <v>2.80</v>
      </c>
    </row>
    <row r="16" spans="2:9" s="4" customFormat="1" ht="12" customHeight="1">
      <c r="B16" s="5" t="s">
        <v>151</v>
      </c>
      <c r="C16" s="98"/>
      <c r="D16" s="90"/>
      <c r="E16" s="6">
        <v>17</v>
      </c>
      <c r="F16" s="6">
        <v>16.40</v>
      </c>
      <c r="G16" s="6">
        <v>16.30</v>
      </c>
      <c r="H16" s="6">
        <v>16.20</v>
      </c>
      <c r="I16" s="6">
        <v>15.70</v>
      </c>
    </row>
    <row r="17" spans="2:9" s="4" customFormat="1" ht="12" customHeight="1">
      <c r="B17" s="5" t="s">
        <v>152</v>
      </c>
      <c r="C17" s="98"/>
      <c r="D17" s="90"/>
      <c r="E17" s="6">
        <v>29.10</v>
      </c>
      <c r="F17" s="6">
        <v>28.50</v>
      </c>
      <c r="G17" s="6">
        <v>29.70</v>
      </c>
      <c r="H17" s="6">
        <v>30.80</v>
      </c>
      <c r="I17" s="6">
        <v>31.40</v>
      </c>
    </row>
    <row r="18" spans="2:9" s="4" customFormat="1" ht="12" customHeight="1">
      <c r="B18" s="5" t="s">
        <v>153</v>
      </c>
      <c r="C18" s="98"/>
      <c r="D18" s="90"/>
      <c r="E18" s="6">
        <v>2.80</v>
      </c>
      <c r="F18" s="6">
        <v>3.60</v>
      </c>
      <c r="G18" s="6">
        <v>3.10</v>
      </c>
      <c r="H18" s="6">
        <v>3.70</v>
      </c>
      <c r="I18" s="6">
        <v>3.30</v>
      </c>
    </row>
    <row r="19" spans="2:9" s="4" customFormat="1" ht="12" customHeight="1">
      <c r="B19" s="5" t="s">
        <v>239</v>
      </c>
      <c r="C19" s="98"/>
      <c r="D19" s="90"/>
      <c r="E19" s="6">
        <v>4.0999999999999996</v>
      </c>
      <c r="F19" s="6">
        <v>4.0999999999999996</v>
      </c>
      <c r="G19" s="6">
        <v>4.80</v>
      </c>
      <c r="H19" s="6">
        <v>5</v>
      </c>
      <c r="I19" s="6">
        <v>5.0999999999999996</v>
      </c>
    </row>
    <row r="20" spans="2:9" s="4" customFormat="1" ht="12" customHeight="1" thickBot="1">
      <c r="B20" s="37" t="s">
        <v>154</v>
      </c>
      <c r="C20" s="106"/>
      <c r="D20" s="91"/>
      <c r="E20" s="38">
        <v>5.60</v>
      </c>
      <c r="F20" s="38">
        <v>5.70</v>
      </c>
      <c r="G20" s="38">
        <v>5.70</v>
      </c>
      <c r="H20" s="38">
        <v>5.80</v>
      </c>
      <c r="I20" s="38">
        <v>5.80</v>
      </c>
    </row>
    <row r="21" spans="2:9" ht="12" customHeight="1">
      <c r="B21" s="122" t="s">
        <v>139</v>
      </c>
      <c r="C21" s="13"/>
      <c r="E21" s="15"/>
      <c r="F21" s="15"/>
      <c r="G21" s="15"/>
      <c r="H21" s="16"/>
      <c r="I21" s="16"/>
    </row>
    <row r="22" spans="1:9" ht="25.5" customHeight="1">
      <c r="A22" s="15"/>
      <c r="B22" s="140" t="s">
        <v>137</v>
      </c>
      <c r="C22" s="140"/>
      <c r="D22" s="140"/>
      <c r="E22" s="140"/>
      <c r="F22" s="140"/>
      <c r="G22" s="140"/>
      <c r="H22" s="140"/>
      <c r="I22" s="140"/>
    </row>
    <row r="23" spans="2:9" ht="12.75">
      <c r="B23" s="123" t="s">
        <v>138</v>
      </c>
      <c r="E23" s="15"/>
      <c r="F23" s="15"/>
      <c r="G23" s="15"/>
      <c r="H23" s="16"/>
      <c r="I23" s="16"/>
    </row>
    <row r="24" spans="2:9" ht="12.75">
      <c r="B24" s="123" t="s">
        <v>261</v>
      </c>
      <c r="E24" s="15"/>
      <c r="F24" s="15"/>
      <c r="G24" s="15"/>
      <c r="H24" s="16"/>
      <c r="I24" s="16"/>
    </row>
    <row r="25" spans="2:9" ht="12.75">
      <c r="B25" s="120" t="str">
        <f>CONCATENATE("Source: ",S!G24,", state debt data MF CR. MF CR Calculations.")</f>
        <v>Source: CZSO (2014b), state debt data MF CR. MF CR Calculations.</v>
      </c>
      <c r="D25" s="15"/>
      <c r="E25" s="15"/>
      <c r="F25" s="15"/>
      <c r="G25" s="15"/>
      <c r="H25" s="16"/>
      <c r="I25" s="16"/>
    </row>
    <row r="26" spans="5:9" ht="12.75">
      <c r="E26"/>
      <c r="F26"/>
      <c r="G26"/>
      <c r="H26"/>
      <c r="I26"/>
    </row>
    <row r="27" spans="5:9" ht="12.75">
      <c r="E27" s="115"/>
      <c r="F27" s="115"/>
      <c r="G27" s="115"/>
      <c r="H27" s="115"/>
      <c r="I27" s="115"/>
    </row>
    <row r="28" spans="8:9" ht="12.75">
      <c r="H28" s="3"/>
      <c r="I28" s="3"/>
    </row>
  </sheetData>
  <mergeCells count="2">
    <mergeCell ref="B7:D7"/>
    <mergeCell ref="B22:I22"/>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1"/>
  <sheetViews>
    <sheetView showGridLines="0" zoomScale="120" zoomScaleNormal="120" workbookViewId="0" topLeftCell="A1"/>
  </sheetViews>
  <sheetFormatPr defaultColWidth="7.140625" defaultRowHeight="12.75" customHeight="1"/>
  <cols>
    <col min="1" max="1" width="2.71428571428571" style="18" customWidth="1"/>
    <col min="2" max="2" width="36" style="18" customWidth="1"/>
    <col min="3" max="3" width="12.8571428571429" style="18" customWidth="1"/>
    <col min="4" max="4" width="7.14285714285714" style="18"/>
    <col min="5" max="9" width="7.14285714285714" style="18" customWidth="1"/>
    <col min="10" max="16384" width="7.14285714285714" style="18"/>
  </cols>
  <sheetData>
    <row r="2" spans="2:9" ht="12.75" customHeight="1">
      <c r="B2" s="9" t="s">
        <v>230</v>
      </c>
      <c r="C2" s="9"/>
      <c r="H2" s="10"/>
      <c r="I2" s="25" t="s">
        <v>169</v>
      </c>
    </row>
    <row r="3" spans="2:9" ht="1.5" customHeight="1" thickBot="1">
      <c r="B3" s="47"/>
      <c r="C3" s="47"/>
      <c r="D3" s="46"/>
      <c r="E3" s="46"/>
      <c r="F3" s="46"/>
      <c r="G3" s="55"/>
      <c r="H3" s="55"/>
      <c r="I3" s="46"/>
    </row>
    <row r="4" spans="2:9" ht="15" customHeight="1">
      <c r="B4" s="39"/>
      <c r="C4" s="39"/>
      <c r="D4" s="41" t="s">
        <v>74</v>
      </c>
      <c r="E4" s="40">
        <v>2013</v>
      </c>
      <c r="F4" s="40">
        <v>2014</v>
      </c>
      <c r="G4" s="40">
        <v>2015</v>
      </c>
      <c r="H4" s="40">
        <v>2016</v>
      </c>
      <c r="I4" s="40">
        <v>2017</v>
      </c>
    </row>
    <row r="5" spans="2:9" ht="12.75" customHeight="1">
      <c r="B5" s="5" t="s">
        <v>155</v>
      </c>
      <c r="C5" s="5"/>
      <c r="D5" s="90"/>
      <c r="E5" s="6">
        <v>-0.90</v>
      </c>
      <c r="F5" s="6">
        <v>1.70</v>
      </c>
      <c r="G5" s="6">
        <v>2</v>
      </c>
      <c r="H5" s="6">
        <v>2.10</v>
      </c>
      <c r="I5" s="6">
        <v>2.50</v>
      </c>
    </row>
    <row r="6" spans="2:9" ht="12.75" customHeight="1">
      <c r="B6" s="5" t="s">
        <v>156</v>
      </c>
      <c r="C6" s="5"/>
      <c r="D6" s="44" t="s">
        <v>17</v>
      </c>
      <c r="E6" s="6">
        <v>-1.50</v>
      </c>
      <c r="F6" s="6">
        <v>-1.80</v>
      </c>
      <c r="G6" s="6">
        <v>-2.2999999999999998</v>
      </c>
      <c r="H6" s="6">
        <v>-2</v>
      </c>
      <c r="I6" s="6">
        <v>-1.70</v>
      </c>
    </row>
    <row r="7" spans="2:9" ht="12.75" customHeight="1">
      <c r="B7" s="5" t="s">
        <v>157</v>
      </c>
      <c r="C7" s="5"/>
      <c r="D7" s="44" t="s">
        <v>18</v>
      </c>
      <c r="E7" s="6">
        <v>1.40</v>
      </c>
      <c r="F7" s="6">
        <v>1.40</v>
      </c>
      <c r="G7" s="6">
        <v>1.40</v>
      </c>
      <c r="H7" s="6">
        <v>1.40</v>
      </c>
      <c r="I7" s="6">
        <v>1.30</v>
      </c>
    </row>
    <row r="8" spans="2:9" ht="12.75" customHeight="1">
      <c r="B8" s="50" t="s">
        <v>158</v>
      </c>
      <c r="C8" s="50"/>
      <c r="D8" s="92"/>
      <c r="E8" s="51">
        <v>-0.20</v>
      </c>
      <c r="F8" s="51">
        <v>0.10</v>
      </c>
      <c r="G8" s="51">
        <v>-0.10</v>
      </c>
      <c r="H8" s="51">
        <v>-0.10</v>
      </c>
      <c r="I8" s="51">
        <v>0</v>
      </c>
    </row>
    <row r="9" spans="2:9" ht="12.75" customHeight="1">
      <c r="B9" s="5" t="s">
        <v>159</v>
      </c>
      <c r="C9" s="5"/>
      <c r="D9" s="90"/>
      <c r="E9" s="6">
        <v>0.30</v>
      </c>
      <c r="F9" s="6">
        <v>0.70</v>
      </c>
      <c r="G9" s="6">
        <v>1.30</v>
      </c>
      <c r="H9" s="6">
        <v>1.60</v>
      </c>
      <c r="I9" s="6">
        <v>1.70</v>
      </c>
    </row>
    <row r="10" spans="2:9" ht="12.75" customHeight="1">
      <c r="B10" s="5" t="s">
        <v>160</v>
      </c>
      <c r="C10" s="5"/>
      <c r="D10" s="90"/>
      <c r="E10" s="6"/>
      <c r="F10" s="6"/>
      <c r="G10" s="6"/>
      <c r="H10" s="6"/>
      <c r="I10" s="6"/>
    </row>
    <row r="11" spans="2:9" ht="12.75" customHeight="1">
      <c r="B11" s="64" t="s">
        <v>161</v>
      </c>
      <c r="D11" s="44"/>
      <c r="E11" s="27">
        <v>0.10</v>
      </c>
      <c r="F11" s="27">
        <v>-0.10</v>
      </c>
      <c r="G11" s="27">
        <v>-0.20</v>
      </c>
      <c r="H11" s="27">
        <v>-0.20</v>
      </c>
      <c r="I11" s="27">
        <v>-0.40</v>
      </c>
    </row>
    <row r="12" spans="2:9" ht="12.75" customHeight="1">
      <c r="B12" s="64" t="s">
        <v>162</v>
      </c>
      <c r="D12" s="44"/>
      <c r="E12" s="27">
        <v>0.40</v>
      </c>
      <c r="F12" s="27">
        <v>0.40</v>
      </c>
      <c r="G12" s="27">
        <v>0.50</v>
      </c>
      <c r="H12" s="27">
        <v>0.60</v>
      </c>
      <c r="I12" s="27">
        <v>0.60</v>
      </c>
    </row>
    <row r="13" spans="2:9" ht="12.75" customHeight="1">
      <c r="B13" s="64" t="s">
        <v>163</v>
      </c>
      <c r="D13" s="44"/>
      <c r="E13" s="27">
        <v>-0.10</v>
      </c>
      <c r="F13" s="27">
        <v>0.40</v>
      </c>
      <c r="G13" s="27">
        <v>1</v>
      </c>
      <c r="H13" s="27">
        <v>1.30</v>
      </c>
      <c r="I13" s="27">
        <v>1.50</v>
      </c>
    </row>
    <row r="14" spans="2:9" ht="12.75" customHeight="1">
      <c r="B14" s="50" t="s">
        <v>164</v>
      </c>
      <c r="C14" s="50"/>
      <c r="D14" s="92"/>
      <c r="E14" s="51">
        <v>-2.80</v>
      </c>
      <c r="F14" s="51">
        <v>-1.80</v>
      </c>
      <c r="G14" s="51">
        <v>-1.20</v>
      </c>
      <c r="H14" s="51">
        <v>-0.70</v>
      </c>
      <c r="I14" s="51">
        <v>0.10</v>
      </c>
    </row>
    <row r="15" spans="2:9" ht="12.75" customHeight="1">
      <c r="B15" s="5" t="s">
        <v>165</v>
      </c>
      <c r="C15" s="5"/>
      <c r="D15" s="90"/>
      <c r="E15" s="6">
        <v>-1</v>
      </c>
      <c r="F15" s="6">
        <v>-0.60</v>
      </c>
      <c r="G15" s="6">
        <v>-0.40</v>
      </c>
      <c r="H15" s="6">
        <v>-0.20</v>
      </c>
      <c r="I15" s="6">
        <v>0</v>
      </c>
    </row>
    <row r="16" spans="2:9" ht="12.75" customHeight="1">
      <c r="B16" s="5" t="s">
        <v>166</v>
      </c>
      <c r="C16" s="5"/>
      <c r="D16" s="90"/>
      <c r="E16" s="6">
        <v>-0.50</v>
      </c>
      <c r="F16" s="6">
        <v>-1.20</v>
      </c>
      <c r="G16" s="6">
        <v>-1.90</v>
      </c>
      <c r="H16" s="6">
        <v>-1.80</v>
      </c>
      <c r="I16" s="6">
        <v>-1.70</v>
      </c>
    </row>
    <row r="17" spans="2:9" ht="12.75" customHeight="1">
      <c r="B17" s="5" t="s">
        <v>167</v>
      </c>
      <c r="C17" s="5"/>
      <c r="D17" s="90"/>
      <c r="E17" s="6">
        <v>0.90</v>
      </c>
      <c r="F17" s="6">
        <v>0.10</v>
      </c>
      <c r="G17" s="6">
        <v>-0.50</v>
      </c>
      <c r="H17" s="6">
        <v>-0.40</v>
      </c>
      <c r="I17" s="6">
        <v>-0.40</v>
      </c>
    </row>
    <row r="18" spans="2:9" ht="12.75" customHeight="1" thickBot="1">
      <c r="B18" s="37" t="s">
        <v>168</v>
      </c>
      <c r="C18" s="37"/>
      <c r="D18" s="91"/>
      <c r="E18" s="38">
        <v>-0.30</v>
      </c>
      <c r="F18" s="38">
        <v>-1.30</v>
      </c>
      <c r="G18" s="38">
        <v>-1.80</v>
      </c>
      <c r="H18" s="38">
        <v>-1.70</v>
      </c>
      <c r="I18" s="38">
        <v>-1.70</v>
      </c>
    </row>
    <row r="19" spans="2:9" ht="12.75" customHeight="1">
      <c r="B19" s="131" t="s">
        <v>240</v>
      </c>
      <c r="C19" s="12"/>
      <c r="F19" s="20"/>
      <c r="G19" s="20"/>
      <c r="H19" s="20"/>
      <c r="I19" s="20"/>
    </row>
    <row r="20" spans="2:8" ht="12.75" customHeight="1">
      <c r="B20" s="120" t="str">
        <f>CONCATENATE("Source: ",S!G24,". MF CR Calculations.")</f>
        <v>Source: CZSO (2014b). MF CR Calculations.</v>
      </c>
      <c r="C20" s="12"/>
      <c r="F20" s="20"/>
      <c r="G20" s="20"/>
      <c r="H20" s="20"/>
    </row>
    <row r="21" spans="5:9" ht="12.75" customHeight="1">
      <c r="E21" s="6"/>
      <c r="F21" s="6"/>
      <c r="G21" s="6"/>
      <c r="H21" s="6"/>
      <c r="I21" s="6"/>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7"/>
  <sheetViews>
    <sheetView showGridLines="0" zoomScale="120" zoomScaleNormal="120" workbookViewId="0" topLeftCell="A1"/>
  </sheetViews>
  <sheetFormatPr defaultColWidth="7.140625" defaultRowHeight="12.75" customHeight="1"/>
  <cols>
    <col min="1" max="1" width="2.71428571428571" style="18" customWidth="1"/>
    <col min="2" max="2" width="41.7142857142857" style="18" customWidth="1"/>
    <col min="3" max="4" width="7.14285714285714" style="18"/>
    <col min="5" max="9" width="7.14285714285714" style="18" customWidth="1"/>
    <col min="10" max="16384" width="7.14285714285714" style="18"/>
  </cols>
  <sheetData>
    <row r="2" spans="2:9" ht="12.75" customHeight="1">
      <c r="B2" s="9" t="s">
        <v>231</v>
      </c>
      <c r="C2" s="9"/>
      <c r="I2" s="25" t="s">
        <v>170</v>
      </c>
    </row>
    <row r="3" spans="2:9" ht="1.5" customHeight="1" thickBot="1">
      <c r="B3" s="37"/>
      <c r="C3" s="37"/>
      <c r="D3" s="46"/>
      <c r="E3" s="46"/>
      <c r="F3" s="46"/>
      <c r="G3" s="46"/>
      <c r="H3" s="46"/>
      <c r="I3" s="55"/>
    </row>
    <row r="4" spans="2:9" ht="15" customHeight="1">
      <c r="B4" s="39"/>
      <c r="C4" s="39"/>
      <c r="D4" s="41" t="s">
        <v>74</v>
      </c>
      <c r="E4" s="40">
        <v>2013</v>
      </c>
      <c r="F4" s="40">
        <v>2014</v>
      </c>
      <c r="G4" s="40">
        <v>2015</v>
      </c>
      <c r="H4" s="40">
        <v>2016</v>
      </c>
      <c r="I4" s="40">
        <v>2017</v>
      </c>
    </row>
    <row r="5" spans="2:9" ht="12.75" customHeight="1">
      <c r="B5" s="5" t="s">
        <v>171</v>
      </c>
      <c r="C5" s="5"/>
      <c r="D5" s="93"/>
      <c r="E5" s="6"/>
      <c r="F5" s="6"/>
      <c r="G5" s="6"/>
      <c r="H5" s="6"/>
      <c r="I5" s="6"/>
    </row>
    <row r="6" spans="2:9" ht="12.75" customHeight="1">
      <c r="B6" s="17" t="s">
        <v>172</v>
      </c>
      <c r="C6" s="17"/>
      <c r="D6" s="125"/>
      <c r="E6" s="6">
        <v>0</v>
      </c>
      <c r="F6" s="6">
        <v>1.20</v>
      </c>
      <c r="G6" s="6">
        <v>2.10</v>
      </c>
      <c r="H6" s="6">
        <v>2.60</v>
      </c>
      <c r="I6" s="6" t="s">
        <v>30</v>
      </c>
    </row>
    <row r="7" spans="2:9" ht="12.75" customHeight="1">
      <c r="B7" s="17" t="s">
        <v>173</v>
      </c>
      <c r="C7" s="17"/>
      <c r="D7" s="125"/>
      <c r="E7" s="6">
        <v>-0.90</v>
      </c>
      <c r="F7" s="6">
        <v>1.70</v>
      </c>
      <c r="G7" s="6">
        <v>2</v>
      </c>
      <c r="H7" s="6">
        <v>2.10</v>
      </c>
      <c r="I7" s="6">
        <v>2.50</v>
      </c>
    </row>
    <row r="8" spans="2:9" ht="12.75" customHeight="1">
      <c r="B8" s="111" t="s">
        <v>174</v>
      </c>
      <c r="C8" s="111"/>
      <c r="D8" s="112"/>
      <c r="E8" s="113">
        <v>-0.90</v>
      </c>
      <c r="F8" s="113">
        <v>0.50</v>
      </c>
      <c r="G8" s="113">
        <v>-0.10</v>
      </c>
      <c r="H8" s="113">
        <v>-0.50</v>
      </c>
      <c r="I8" s="113" t="s">
        <v>30</v>
      </c>
    </row>
    <row r="9" spans="2:9" ht="12.75" customHeight="1">
      <c r="B9" s="5" t="s">
        <v>175</v>
      </c>
      <c r="C9" s="5"/>
      <c r="D9" s="93"/>
      <c r="E9" s="6"/>
      <c r="F9" s="6"/>
      <c r="G9" s="6"/>
      <c r="H9" s="6"/>
      <c r="I9" s="6"/>
    </row>
    <row r="10" spans="2:9" ht="12.75" customHeight="1">
      <c r="B10" s="17" t="s">
        <v>172</v>
      </c>
      <c r="C10" s="17"/>
      <c r="D10" s="44" t="s">
        <v>17</v>
      </c>
      <c r="E10" s="6">
        <v>-2.80</v>
      </c>
      <c r="F10" s="6">
        <v>-2.90</v>
      </c>
      <c r="G10" s="6">
        <v>-2.80</v>
      </c>
      <c r="H10" s="6">
        <v>-2.80</v>
      </c>
      <c r="I10" s="6" t="s">
        <v>30</v>
      </c>
    </row>
    <row r="11" spans="2:9" ht="12.75" customHeight="1">
      <c r="B11" s="17" t="s">
        <v>173</v>
      </c>
      <c r="C11" s="17"/>
      <c r="D11" s="44" t="s">
        <v>17</v>
      </c>
      <c r="E11" s="6">
        <v>-1.50</v>
      </c>
      <c r="F11" s="6">
        <v>-1.80</v>
      </c>
      <c r="G11" s="6">
        <v>-2.2999999999999998</v>
      </c>
      <c r="H11" s="6">
        <v>-2</v>
      </c>
      <c r="I11" s="6">
        <v>-1.70</v>
      </c>
    </row>
    <row r="12" spans="2:9" ht="12.75" customHeight="1">
      <c r="B12" s="111" t="s">
        <v>174</v>
      </c>
      <c r="C12" s="111"/>
      <c r="D12" s="114"/>
      <c r="E12" s="113">
        <v>1.40</v>
      </c>
      <c r="F12" s="113">
        <v>1</v>
      </c>
      <c r="G12" s="113">
        <v>0.50</v>
      </c>
      <c r="H12" s="113">
        <v>0.80</v>
      </c>
      <c r="I12" s="113" t="s">
        <v>30</v>
      </c>
    </row>
    <row r="13" spans="2:9" ht="12.75" customHeight="1">
      <c r="B13" s="5" t="s">
        <v>176</v>
      </c>
      <c r="C13" s="5"/>
      <c r="D13" s="125"/>
      <c r="E13" s="6"/>
      <c r="F13" s="6"/>
      <c r="G13" s="6"/>
      <c r="H13" s="6"/>
      <c r="I13" s="6"/>
    </row>
    <row r="14" spans="2:9" ht="12.75" customHeight="1">
      <c r="B14" s="17" t="s">
        <v>172</v>
      </c>
      <c r="C14" s="17"/>
      <c r="D14" s="125"/>
      <c r="E14" s="6">
        <v>48.50</v>
      </c>
      <c r="F14" s="6">
        <v>50.30</v>
      </c>
      <c r="G14" s="6">
        <v>51.20</v>
      </c>
      <c r="H14" s="6">
        <v>51.90</v>
      </c>
      <c r="I14" s="6" t="s">
        <v>30</v>
      </c>
    </row>
    <row r="15" spans="2:9" ht="12.75" customHeight="1">
      <c r="B15" s="17" t="s">
        <v>173</v>
      </c>
      <c r="C15" s="17"/>
      <c r="D15" s="125"/>
      <c r="E15" s="6">
        <v>46</v>
      </c>
      <c r="F15" s="6">
        <v>44.90</v>
      </c>
      <c r="G15" s="6">
        <v>46</v>
      </c>
      <c r="H15" s="6">
        <v>47.10</v>
      </c>
      <c r="I15" s="6">
        <v>47.10</v>
      </c>
    </row>
    <row r="16" spans="2:9" ht="12.75" customHeight="1" thickBot="1">
      <c r="B16" s="107" t="s">
        <v>174</v>
      </c>
      <c r="C16" s="107"/>
      <c r="D16" s="43"/>
      <c r="E16" s="100">
        <v>-2.50</v>
      </c>
      <c r="F16" s="100">
        <v>-5.50</v>
      </c>
      <c r="G16" s="100">
        <v>-5.30</v>
      </c>
      <c r="H16" s="100">
        <v>-4.80</v>
      </c>
      <c r="I16" s="100" t="s">
        <v>30</v>
      </c>
    </row>
    <row r="17" spans="2:3" ht="12.75" customHeight="1">
      <c r="B17" s="120" t="str">
        <f>CONCATENATE("Source: ",S!G30,", ",S!G31,". MF CR Calculations.")</f>
        <v>Source: MF CR (2013a), MF CR (2014a). MF CR Calculations.</v>
      </c>
      <c r="C17" s="12"/>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H41"/>
  <sheetViews>
    <sheetView showGridLines="0" zoomScale="120" zoomScaleNormal="120" workbookViewId="0" topLeftCell="A1"/>
  </sheetViews>
  <sheetFormatPr defaultColWidth="7.140625" defaultRowHeight="12.75" customHeight="1"/>
  <cols>
    <col min="1" max="1" width="2.71428571428571" style="18" customWidth="1"/>
    <col min="2" max="2" width="48.8571428571429" style="18" customWidth="1"/>
    <col min="3" max="16384" width="7.14285714285714" style="18"/>
  </cols>
  <sheetData>
    <row r="2" spans="2:8" ht="12.75" customHeight="1">
      <c r="B2" s="9" t="s">
        <v>232</v>
      </c>
      <c r="H2" s="25" t="s">
        <v>206</v>
      </c>
    </row>
    <row r="3" spans="2:8" ht="1.5" customHeight="1" thickBot="1">
      <c r="B3" s="47"/>
      <c r="C3" s="46"/>
      <c r="D3" s="46"/>
      <c r="E3" s="46"/>
      <c r="F3" s="46"/>
      <c r="G3" s="46"/>
      <c r="H3" s="66"/>
    </row>
    <row r="4" spans="2:8" ht="15" customHeight="1">
      <c r="B4" s="69"/>
      <c r="C4" s="40">
        <v>2010</v>
      </c>
      <c r="D4" s="40">
        <v>2020</v>
      </c>
      <c r="E4" s="40">
        <v>2030</v>
      </c>
      <c r="F4" s="40">
        <v>2040</v>
      </c>
      <c r="G4" s="40">
        <v>2050</v>
      </c>
      <c r="H4" s="40">
        <v>2060</v>
      </c>
    </row>
    <row r="5" spans="2:8" ht="12.75" customHeight="1">
      <c r="B5" s="48" t="s">
        <v>135</v>
      </c>
      <c r="C5" s="6">
        <v>45.20</v>
      </c>
      <c r="D5" s="6">
        <v>38.10</v>
      </c>
      <c r="E5" s="6">
        <v>39.60</v>
      </c>
      <c r="F5" s="6">
        <v>41.20</v>
      </c>
      <c r="G5" s="6">
        <v>44.10</v>
      </c>
      <c r="H5" s="6">
        <v>47</v>
      </c>
    </row>
    <row r="6" spans="2:8" ht="12.75" customHeight="1">
      <c r="B6" s="48" t="s">
        <v>177</v>
      </c>
      <c r="C6" s="6">
        <v>20.20</v>
      </c>
      <c r="D6" s="6">
        <v>20.30</v>
      </c>
      <c r="E6" s="6">
        <v>21.30</v>
      </c>
      <c r="F6" s="6">
        <v>22.30</v>
      </c>
      <c r="G6" s="6">
        <v>24.20</v>
      </c>
      <c r="H6" s="6">
        <v>25.50</v>
      </c>
    </row>
    <row r="7" spans="2:8" ht="12.75" customHeight="1">
      <c r="B7" s="48" t="s">
        <v>178</v>
      </c>
      <c r="C7" s="6">
        <v>9.10</v>
      </c>
      <c r="D7" s="6">
        <v>8.6999999999999993</v>
      </c>
      <c r="E7" s="6">
        <v>8.90</v>
      </c>
      <c r="F7" s="6">
        <v>9.6999999999999993</v>
      </c>
      <c r="G7" s="6">
        <v>11</v>
      </c>
      <c r="H7" s="6">
        <v>11.80</v>
      </c>
    </row>
    <row r="8" spans="2:8" ht="12.75" customHeight="1">
      <c r="B8" s="48" t="s">
        <v>179</v>
      </c>
      <c r="C8" s="6">
        <v>9.10</v>
      </c>
      <c r="D8" s="6">
        <v>8.6999999999999993</v>
      </c>
      <c r="E8" s="6">
        <v>8.90</v>
      </c>
      <c r="F8" s="6">
        <v>9.6999999999999993</v>
      </c>
      <c r="G8" s="6">
        <v>11</v>
      </c>
      <c r="H8" s="6">
        <v>11.80</v>
      </c>
    </row>
    <row r="9" spans="2:8" ht="12.75" customHeight="1">
      <c r="B9" s="48" t="s">
        <v>180</v>
      </c>
      <c r="C9" s="6">
        <v>7.20</v>
      </c>
      <c r="D9" s="6">
        <v>6.90</v>
      </c>
      <c r="E9" s="6">
        <v>6.90</v>
      </c>
      <c r="F9" s="6">
        <v>7.50</v>
      </c>
      <c r="G9" s="6">
        <v>8.8000000000000007</v>
      </c>
      <c r="H9" s="6">
        <v>9.50</v>
      </c>
    </row>
    <row r="10" spans="2:8" ht="12.75" customHeight="1">
      <c r="B10" s="48" t="s">
        <v>181</v>
      </c>
      <c r="C10" s="6">
        <v>1.90</v>
      </c>
      <c r="D10" s="6">
        <v>1.80</v>
      </c>
      <c r="E10" s="6">
        <v>2.10</v>
      </c>
      <c r="F10" s="6">
        <v>2.2000000000000002</v>
      </c>
      <c r="G10" s="6">
        <v>2.2000000000000002</v>
      </c>
      <c r="H10" s="6">
        <v>2.2999999999999998</v>
      </c>
    </row>
    <row r="11" spans="2:8" ht="12.75" customHeight="1">
      <c r="B11" s="48" t="s">
        <v>182</v>
      </c>
      <c r="C11" s="6">
        <v>0</v>
      </c>
      <c r="D11" s="6">
        <v>0</v>
      </c>
      <c r="E11" s="6">
        <v>0</v>
      </c>
      <c r="F11" s="6">
        <v>0</v>
      </c>
      <c r="G11" s="6">
        <v>0</v>
      </c>
      <c r="H11" s="6">
        <v>0</v>
      </c>
    </row>
    <row r="12" spans="2:8" ht="12.75" customHeight="1">
      <c r="B12" s="48" t="s">
        <v>183</v>
      </c>
      <c r="C12" s="6">
        <v>6.90</v>
      </c>
      <c r="D12" s="6">
        <v>7.30</v>
      </c>
      <c r="E12" s="6">
        <v>7.80</v>
      </c>
      <c r="F12" s="6">
        <v>8.10</v>
      </c>
      <c r="G12" s="6">
        <v>8.40</v>
      </c>
      <c r="H12" s="6">
        <v>8.50</v>
      </c>
    </row>
    <row r="13" spans="2:8" ht="12.75" customHeight="1">
      <c r="B13" s="48" t="s">
        <v>184</v>
      </c>
      <c r="C13" s="6">
        <v>0.80</v>
      </c>
      <c r="D13" s="6">
        <v>0.90</v>
      </c>
      <c r="E13" s="6">
        <v>1.1000000000000001</v>
      </c>
      <c r="F13" s="6">
        <v>1.20</v>
      </c>
      <c r="G13" s="6">
        <v>1.30</v>
      </c>
      <c r="H13" s="6">
        <v>1.50</v>
      </c>
    </row>
    <row r="14" spans="2:8" ht="12.75" customHeight="1">
      <c r="B14" s="48" t="s">
        <v>185</v>
      </c>
      <c r="C14" s="6">
        <v>3.40</v>
      </c>
      <c r="D14" s="6">
        <v>3.40</v>
      </c>
      <c r="E14" s="6">
        <v>3.60</v>
      </c>
      <c r="F14" s="6">
        <v>3.30</v>
      </c>
      <c r="G14" s="6">
        <v>3.40</v>
      </c>
      <c r="H14" s="6">
        <v>3.70</v>
      </c>
    </row>
    <row r="15" spans="2:8" ht="12.75" customHeight="1">
      <c r="B15" s="48" t="s">
        <v>186</v>
      </c>
      <c r="C15" s="6">
        <v>25</v>
      </c>
      <c r="D15" s="6">
        <v>17.80</v>
      </c>
      <c r="E15" s="6">
        <v>18.30</v>
      </c>
      <c r="F15" s="6">
        <v>18.90</v>
      </c>
      <c r="G15" s="6">
        <v>20</v>
      </c>
      <c r="H15" s="6">
        <v>21.50</v>
      </c>
    </row>
    <row r="16" spans="2:8" ht="12.75" customHeight="1">
      <c r="B16" s="48" t="s">
        <v>187</v>
      </c>
      <c r="C16" s="6">
        <v>1.40</v>
      </c>
      <c r="D16" s="6">
        <v>1.40</v>
      </c>
      <c r="E16" s="6">
        <v>1.80</v>
      </c>
      <c r="F16" s="6">
        <v>2.40</v>
      </c>
      <c r="G16" s="6">
        <v>3.50</v>
      </c>
      <c r="H16" s="6">
        <v>5</v>
      </c>
    </row>
    <row r="17" spans="2:8" ht="12.75" customHeight="1">
      <c r="B17" s="48" t="s">
        <v>188</v>
      </c>
      <c r="C17" s="6">
        <v>40.40</v>
      </c>
      <c r="D17" s="6">
        <v>35.299999999999997</v>
      </c>
      <c r="E17" s="6">
        <v>35.50</v>
      </c>
      <c r="F17" s="6">
        <v>35.700000000000003</v>
      </c>
      <c r="G17" s="6">
        <v>35.799999999999997</v>
      </c>
      <c r="H17" s="6">
        <v>36.10</v>
      </c>
    </row>
    <row r="18" spans="2:8" ht="12.75" customHeight="1">
      <c r="B18" s="48" t="s">
        <v>189</v>
      </c>
      <c r="C18" s="6">
        <v>0.80</v>
      </c>
      <c r="D18" s="6">
        <v>0.60</v>
      </c>
      <c r="E18" s="6">
        <v>0.70</v>
      </c>
      <c r="F18" s="6">
        <v>0.80</v>
      </c>
      <c r="G18" s="6">
        <v>0.90</v>
      </c>
      <c r="H18" s="6">
        <v>1.1000000000000001</v>
      </c>
    </row>
    <row r="19" spans="2:8" s="21" customFormat="1" ht="12" customHeight="1">
      <c r="B19" s="94" t="s">
        <v>190</v>
      </c>
      <c r="C19" s="6">
        <v>8.40</v>
      </c>
      <c r="D19" s="6">
        <v>8.50</v>
      </c>
      <c r="E19" s="6">
        <v>8.60</v>
      </c>
      <c r="F19" s="6">
        <v>8.6999999999999993</v>
      </c>
      <c r="G19" s="6">
        <v>8.6999999999999993</v>
      </c>
      <c r="H19" s="6">
        <v>8.8000000000000007</v>
      </c>
    </row>
    <row r="20" spans="2:8" ht="12.75" customHeight="1">
      <c r="B20" s="48" t="s">
        <v>191</v>
      </c>
      <c r="C20" s="6">
        <v>0.60</v>
      </c>
      <c r="D20" s="6">
        <v>0</v>
      </c>
      <c r="E20" s="6">
        <v>0.10</v>
      </c>
      <c r="F20" s="6">
        <v>0</v>
      </c>
      <c r="G20" s="6">
        <v>0</v>
      </c>
      <c r="H20" s="6">
        <v>0</v>
      </c>
    </row>
    <row r="21" spans="2:8" s="21" customFormat="1" ht="12.75" customHeight="1" thickBot="1">
      <c r="B21" s="95" t="s">
        <v>192</v>
      </c>
      <c r="C21" s="38">
        <v>0</v>
      </c>
      <c r="D21" s="38">
        <v>0</v>
      </c>
      <c r="E21" s="38">
        <v>0</v>
      </c>
      <c r="F21" s="38">
        <v>0</v>
      </c>
      <c r="G21" s="38">
        <v>0</v>
      </c>
      <c r="H21" s="38">
        <v>0</v>
      </c>
    </row>
    <row r="22" spans="2:8" s="21" customFormat="1" ht="12.75" customHeight="1">
      <c r="B22" s="126" t="s">
        <v>193</v>
      </c>
      <c r="C22" s="6"/>
      <c r="D22" s="6"/>
      <c r="E22" s="6"/>
      <c r="F22" s="6"/>
      <c r="G22" s="6"/>
      <c r="H22" s="6"/>
    </row>
    <row r="23" spans="2:8" s="21" customFormat="1" ht="12.75" customHeight="1">
      <c r="B23" s="101" t="s">
        <v>194</v>
      </c>
      <c r="C23" s="6" t="s">
        <v>30</v>
      </c>
      <c r="D23" s="6" t="s">
        <v>30</v>
      </c>
      <c r="E23" s="6" t="s">
        <v>30</v>
      </c>
      <c r="F23" s="6" t="s">
        <v>30</v>
      </c>
      <c r="G23" s="6" t="s">
        <v>30</v>
      </c>
      <c r="H23" s="6" t="s">
        <v>30</v>
      </c>
    </row>
    <row r="24" spans="2:8" s="21" customFormat="1" ht="12.75" customHeight="1" thickBot="1">
      <c r="B24" s="95" t="s">
        <v>195</v>
      </c>
      <c r="C24" s="38" t="s">
        <v>30</v>
      </c>
      <c r="D24" s="38" t="s">
        <v>30</v>
      </c>
      <c r="E24" s="38" t="s">
        <v>30</v>
      </c>
      <c r="F24" s="38" t="s">
        <v>30</v>
      </c>
      <c r="G24" s="38" t="s">
        <v>30</v>
      </c>
      <c r="H24" s="38" t="s">
        <v>30</v>
      </c>
    </row>
    <row r="25" spans="2:8" ht="12.75" customHeight="1">
      <c r="B25" s="126" t="s">
        <v>196</v>
      </c>
      <c r="C25" s="6"/>
      <c r="D25" s="6"/>
      <c r="E25" s="6"/>
      <c r="F25" s="6"/>
      <c r="G25" s="6"/>
      <c r="H25" s="6"/>
    </row>
    <row r="26" spans="2:8" ht="12.75" customHeight="1">
      <c r="B26" s="48" t="s">
        <v>197</v>
      </c>
      <c r="C26" s="6">
        <v>2.2000000000000002</v>
      </c>
      <c r="D26" s="6">
        <v>2</v>
      </c>
      <c r="E26" s="6">
        <v>1.80</v>
      </c>
      <c r="F26" s="6">
        <v>1.80</v>
      </c>
      <c r="G26" s="6">
        <v>1.70</v>
      </c>
      <c r="H26" s="6">
        <v>1.50</v>
      </c>
    </row>
    <row r="27" spans="2:8" ht="12.75" customHeight="1">
      <c r="B27" s="48" t="s">
        <v>171</v>
      </c>
      <c r="C27" s="6">
        <v>2.2999999999999998</v>
      </c>
      <c r="D27" s="6">
        <v>1.80</v>
      </c>
      <c r="E27" s="6">
        <v>1.70</v>
      </c>
      <c r="F27" s="6">
        <v>1.50</v>
      </c>
      <c r="G27" s="6">
        <v>1.1000000000000001</v>
      </c>
      <c r="H27" s="6">
        <v>1.20</v>
      </c>
    </row>
    <row r="28" spans="2:8" ht="12.75" customHeight="1">
      <c r="B28" s="48" t="s">
        <v>198</v>
      </c>
      <c r="C28" s="6">
        <v>85.10</v>
      </c>
      <c r="D28" s="6">
        <v>86.90</v>
      </c>
      <c r="E28" s="6">
        <v>86.10</v>
      </c>
      <c r="F28" s="6">
        <v>85.50</v>
      </c>
      <c r="G28" s="6">
        <v>86.80</v>
      </c>
      <c r="H28" s="6">
        <v>87.30</v>
      </c>
    </row>
    <row r="29" spans="2:8" ht="12.75" customHeight="1">
      <c r="B29" s="48" t="s">
        <v>199</v>
      </c>
      <c r="C29" s="6">
        <v>66.50</v>
      </c>
      <c r="D29" s="6">
        <v>68.70</v>
      </c>
      <c r="E29" s="6">
        <v>68.80</v>
      </c>
      <c r="F29" s="6">
        <v>68.400000000000006</v>
      </c>
      <c r="G29" s="6">
        <v>70.900000000000006</v>
      </c>
      <c r="H29" s="6">
        <v>71.70</v>
      </c>
    </row>
    <row r="30" spans="2:8" ht="12.75" customHeight="1">
      <c r="B30" s="48" t="s">
        <v>200</v>
      </c>
      <c r="C30" s="6">
        <v>75.900000000000006</v>
      </c>
      <c r="D30" s="6">
        <v>77.900000000000006</v>
      </c>
      <c r="E30" s="6">
        <v>77.599999999999994</v>
      </c>
      <c r="F30" s="6">
        <v>77.099999999999994</v>
      </c>
      <c r="G30" s="6">
        <v>79</v>
      </c>
      <c r="H30" s="6">
        <v>79.70</v>
      </c>
    </row>
    <row r="31" spans="2:8" ht="12.75" customHeight="1">
      <c r="B31" s="48" t="s">
        <v>201</v>
      </c>
      <c r="C31" s="6">
        <v>7.10</v>
      </c>
      <c r="D31" s="6">
        <v>6.20</v>
      </c>
      <c r="E31" s="6">
        <v>6</v>
      </c>
      <c r="F31" s="6">
        <v>5.90</v>
      </c>
      <c r="G31" s="6">
        <v>5.90</v>
      </c>
      <c r="H31" s="6">
        <v>5.90</v>
      </c>
    </row>
    <row r="32" spans="2:8" ht="12.75" customHeight="1" thickBot="1">
      <c r="B32" s="49" t="s">
        <v>202</v>
      </c>
      <c r="C32" s="38">
        <v>15.40</v>
      </c>
      <c r="D32" s="38">
        <v>19.80</v>
      </c>
      <c r="E32" s="38">
        <v>22.10</v>
      </c>
      <c r="F32" s="38">
        <v>25.10</v>
      </c>
      <c r="G32" s="38">
        <v>28.80</v>
      </c>
      <c r="H32" s="38">
        <v>30.60</v>
      </c>
    </row>
    <row r="33" ht="12" customHeight="1">
      <c r="B33" s="12" t="s">
        <v>205</v>
      </c>
    </row>
    <row r="34" spans="1:2" ht="12" customHeight="1">
      <c r="A34" s="20"/>
      <c r="B34" s="120" t="str">
        <f>CONCATENATE("Source: ",S!G28,". MF CR Calculations.")</f>
        <v>Source: EC (2012b). MF CR Calculations.</v>
      </c>
    </row>
    <row r="35" ht="9.75" customHeight="1"/>
    <row r="36" spans="2:4" ht="15" customHeight="1">
      <c r="B36" s="9" t="s">
        <v>233</v>
      </c>
      <c r="C36" s="25"/>
      <c r="D36" s="25" t="s">
        <v>123</v>
      </c>
    </row>
    <row r="37" spans="2:4" ht="1.5" customHeight="1" thickBot="1">
      <c r="B37" s="47"/>
      <c r="C37" s="46"/>
      <c r="D37" s="46"/>
    </row>
    <row r="38" spans="2:4" ht="15" customHeight="1">
      <c r="B38" s="69"/>
      <c r="C38" s="40">
        <v>2013</v>
      </c>
      <c r="D38" s="40">
        <v>2014</v>
      </c>
    </row>
    <row r="39" spans="2:4" ht="12.75" customHeight="1">
      <c r="B39" s="48" t="s">
        <v>203</v>
      </c>
      <c r="C39" s="6">
        <v>16.50</v>
      </c>
      <c r="D39" s="6">
        <v>16.80</v>
      </c>
    </row>
    <row r="40" spans="2:4" ht="12.75" customHeight="1" thickBot="1">
      <c r="B40" s="49" t="s">
        <v>204</v>
      </c>
      <c r="C40" s="38">
        <v>5.80</v>
      </c>
      <c r="D40" s="38">
        <v>5.60</v>
      </c>
    </row>
    <row r="41" ht="12.75" customHeight="1">
      <c r="B41" s="120" t="s">
        <v>122</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heetViews>
  <sheetFormatPr defaultColWidth="7.140625" defaultRowHeight="12.75" customHeight="1"/>
  <cols>
    <col min="1" max="1" width="2.71428571428571" style="18" customWidth="1"/>
    <col min="2" max="2" width="41.7142857142857" style="13" customWidth="1"/>
    <col min="3" max="16384" width="7.14285714285714" style="13"/>
  </cols>
  <sheetData>
    <row r="2" spans="2:9" ht="12.75" customHeight="1">
      <c r="B2" s="2" t="s">
        <v>234</v>
      </c>
      <c r="C2" s="2"/>
      <c r="D2" s="30"/>
      <c r="H2" s="18"/>
      <c r="I2" s="25" t="s">
        <v>207</v>
      </c>
    </row>
    <row r="3" spans="2:9" ht="1.5" customHeight="1" thickBot="1">
      <c r="B3" s="67"/>
      <c r="C3" s="67"/>
      <c r="D3" s="67"/>
      <c r="E3" s="68"/>
      <c r="F3" s="68"/>
      <c r="G3" s="68"/>
      <c r="H3" s="46"/>
      <c r="I3" s="46"/>
    </row>
    <row r="4" spans="2:9" ht="15" customHeight="1">
      <c r="B4" s="39"/>
      <c r="C4" s="39"/>
      <c r="D4" s="41"/>
      <c r="E4" s="40">
        <v>2013</v>
      </c>
      <c r="F4" s="40">
        <v>2014</v>
      </c>
      <c r="G4" s="40">
        <v>2015</v>
      </c>
      <c r="H4" s="40">
        <v>2016</v>
      </c>
      <c r="I4" s="40">
        <v>2017</v>
      </c>
    </row>
    <row r="5" spans="2:9" ht="12.75" customHeight="1">
      <c r="B5" s="5" t="s">
        <v>208</v>
      </c>
      <c r="C5" s="5"/>
      <c r="D5" s="52"/>
      <c r="E5" s="6">
        <v>0.50</v>
      </c>
      <c r="F5" s="6">
        <v>0.40</v>
      </c>
      <c r="G5" s="6">
        <v>0.40</v>
      </c>
      <c r="H5" s="6">
        <v>0.80</v>
      </c>
      <c r="I5" s="6">
        <v>1</v>
      </c>
    </row>
    <row r="6" spans="2:9" ht="12.75" customHeight="1">
      <c r="B6" s="5" t="s">
        <v>209</v>
      </c>
      <c r="C6" s="5"/>
      <c r="D6" s="52"/>
      <c r="E6" s="6">
        <v>2.10</v>
      </c>
      <c r="F6" s="6">
        <v>2.40</v>
      </c>
      <c r="G6" s="6">
        <v>2.60</v>
      </c>
      <c r="H6" s="6">
        <v>2.80</v>
      </c>
      <c r="I6" s="6">
        <v>3</v>
      </c>
    </row>
    <row r="7" spans="1:9" ht="12.75" customHeight="1">
      <c r="A7" s="11"/>
      <c r="B7" s="19" t="s">
        <v>210</v>
      </c>
      <c r="C7" s="19"/>
      <c r="D7" s="52"/>
      <c r="E7" s="6">
        <v>97.30</v>
      </c>
      <c r="F7" s="6">
        <v>92.90</v>
      </c>
      <c r="G7" s="6">
        <v>93.30</v>
      </c>
      <c r="H7" s="6">
        <v>94.60</v>
      </c>
      <c r="I7" s="6">
        <v>96</v>
      </c>
    </row>
    <row r="8" spans="2:9" ht="12.75" customHeight="1">
      <c r="B8" s="5" t="s">
        <v>211</v>
      </c>
      <c r="C8" s="5"/>
      <c r="D8" s="52"/>
      <c r="E8" s="6">
        <v>26</v>
      </c>
      <c r="F8" s="6">
        <v>27.30</v>
      </c>
      <c r="G8" s="6">
        <v>27.20</v>
      </c>
      <c r="H8" s="6">
        <v>26.80</v>
      </c>
      <c r="I8" s="6">
        <v>26.40</v>
      </c>
    </row>
    <row r="9" spans="2:9" ht="12.75" customHeight="1">
      <c r="B9" s="5" t="s">
        <v>212</v>
      </c>
      <c r="C9" s="5"/>
      <c r="D9" s="52"/>
      <c r="E9" s="6">
        <v>2.70</v>
      </c>
      <c r="F9" s="6">
        <v>3.50</v>
      </c>
      <c r="G9" s="6">
        <v>3.70</v>
      </c>
      <c r="H9" s="6">
        <v>3.50</v>
      </c>
      <c r="I9" s="6">
        <v>3.60</v>
      </c>
    </row>
    <row r="10" spans="2:9" s="18" customFormat="1" ht="12.75" customHeight="1">
      <c r="B10" s="5" t="s">
        <v>241</v>
      </c>
      <c r="C10" s="5"/>
      <c r="D10" s="52"/>
      <c r="E10" s="6">
        <v>0.10</v>
      </c>
      <c r="F10" s="6">
        <v>1.60</v>
      </c>
      <c r="G10" s="6">
        <v>1.80</v>
      </c>
      <c r="H10" s="6">
        <v>2</v>
      </c>
      <c r="I10" s="6">
        <v>2.2999999999999998</v>
      </c>
    </row>
    <row r="11" spans="2:9" s="18" customFormat="1" ht="12.75" customHeight="1">
      <c r="B11" s="5" t="s">
        <v>213</v>
      </c>
      <c r="C11" s="5"/>
      <c r="D11" s="52"/>
      <c r="E11" s="6">
        <v>1.20</v>
      </c>
      <c r="F11" s="6">
        <v>3.30</v>
      </c>
      <c r="G11" s="6">
        <v>3.10</v>
      </c>
      <c r="H11" s="6">
        <v>3.20</v>
      </c>
      <c r="I11" s="6">
        <v>3.20</v>
      </c>
    </row>
    <row r="12" spans="2:9" s="18" customFormat="1" ht="12.75" customHeight="1">
      <c r="B12" s="5" t="s">
        <v>214</v>
      </c>
      <c r="C12" s="5"/>
      <c r="D12" s="52"/>
      <c r="E12" s="6">
        <v>3</v>
      </c>
      <c r="F12" s="6">
        <v>5.20</v>
      </c>
      <c r="G12" s="6">
        <v>5.50</v>
      </c>
      <c r="H12" s="6">
        <v>5.60</v>
      </c>
      <c r="I12" s="6">
        <v>5.60</v>
      </c>
    </row>
    <row r="13" spans="2:9" s="18" customFormat="1" ht="12.75" customHeight="1" thickBot="1">
      <c r="B13" s="37" t="s">
        <v>215</v>
      </c>
      <c r="C13" s="37"/>
      <c r="D13" s="53"/>
      <c r="E13" s="38">
        <v>108.60</v>
      </c>
      <c r="F13" s="38">
        <v>104.80</v>
      </c>
      <c r="G13" s="38">
        <v>100.50</v>
      </c>
      <c r="H13" s="38">
        <v>96.50</v>
      </c>
      <c r="I13" s="38">
        <v>95</v>
      </c>
    </row>
    <row r="14" spans="2:3" ht="12.75" customHeight="1">
      <c r="B14" s="120" t="str">
        <f>CONCATENATE("Source: ",S!G22,", ",S!G27,", ",S!G29,". MF CR Calculations.")</f>
        <v>Source: CNB (2014), Eurostat (2014), EIA (2014). MF CR Calculations.</v>
      </c>
      <c r="C14" s="8"/>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2004-03-18T10:06:15Z</dcterms:created>
  <cp:category/>
  <cp:contentType/>
  <cp:contentStatus/>
</cp:coreProperties>
</file>