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65" yWindow="-15" windowWidth="19155" windowHeight="11670" activeTab="1"/>
  </bookViews>
  <sheets>
    <sheet name="AJ-měsíční" sheetId="1" r:id="rId1"/>
    <sheet name="AJ-kumulativní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K9" i="1" l="1"/>
  <c r="K14" i="1"/>
  <c r="J14" i="1"/>
  <c r="J9" i="1"/>
  <c r="J14" i="2"/>
  <c r="J13" i="2"/>
  <c r="J12" i="2"/>
  <c r="J11" i="2"/>
  <c r="J9" i="2" l="1"/>
  <c r="J15" i="2" s="1"/>
</calcChain>
</file>

<file path=xl/sharedStrings.xml><?xml version="1.0" encoding="utf-8"?>
<sst xmlns="http://schemas.openxmlformats.org/spreadsheetml/2006/main" count="50" uniqueCount="38">
  <si>
    <t xml:space="preserve">in million of CZK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</si>
  <si>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</si>
  <si>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</si>
  <si>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</si>
  <si>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</si>
  <si>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</si>
  <si>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</si>
  <si>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</si>
  <si>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</si>
  <si>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</si>
  <si>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</si>
  <si>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</si>
  <si>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</si>
  <si>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I.</t>
  </si>
  <si>
    <t>CASH RECEIPTS</t>
  </si>
  <si>
    <t>of which:</t>
  </si>
  <si>
    <t>Premiums incl. penalties and other charges</t>
  </si>
  <si>
    <t>Payment from state</t>
  </si>
  <si>
    <t>Other cash receipts</t>
  </si>
  <si>
    <t>II.</t>
  </si>
  <si>
    <t>CASH PAYMENTS</t>
  </si>
  <si>
    <t>III.</t>
  </si>
  <si>
    <t>BALANCE</t>
  </si>
  <si>
    <t>in million of CZK</t>
  </si>
  <si>
    <t xml:space="preserve">Jan/31 </t>
  </si>
  <si>
    <t>Feb/28</t>
  </si>
  <si>
    <t>Mar/30</t>
  </si>
  <si>
    <t>Apr/30</t>
  </si>
  <si>
    <t>May/31</t>
  </si>
  <si>
    <t>Jun/30</t>
  </si>
  <si>
    <t>Jul/31</t>
  </si>
  <si>
    <t>Aug/31</t>
  </si>
  <si>
    <t>Sep/30</t>
  </si>
  <si>
    <t>Oct/31</t>
  </si>
  <si>
    <t>Nov/30</t>
  </si>
  <si>
    <t>Dec/31</t>
  </si>
  <si>
    <t>Subsector S.1314</t>
  </si>
  <si>
    <t>Health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</si>
</sst>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0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5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1" fillId="2" borderId="24" xfId="0" applyFont="1" applyFill="1" applyBorder="1"/>
    <xf numFmtId="0" fontId="1" fillId="2" borderId="22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0" fontId="3" fillId="2" borderId="27" xfId="0" applyFont="1" applyFill="1" applyBorder="1"/>
    <xf numFmtId="3" fontId="3" fillId="2" borderId="14" xfId="0" applyNumberFormat="1" applyFont="1" applyFill="1" applyBorder="1"/>
    <xf numFmtId="3" fontId="3" fillId="2" borderId="18" xfId="0" applyNumberFormat="1" applyFont="1" applyFill="1" applyBorder="1"/>
    <xf numFmtId="3" fontId="3" fillId="2" borderId="27" xfId="0" applyNumberFormat="1" applyFont="1" applyFill="1" applyBorder="1"/>
    <xf numFmtId="3" fontId="3" fillId="2" borderId="13" xfId="0" applyNumberFormat="1" applyFont="1" applyFill="1" applyBorder="1"/>
    <xf numFmtId="3" fontId="3" fillId="2" borderId="2" xfId="0" applyNumberFormat="1" applyFont="1" applyFill="1" applyBorder="1"/>
    <xf numFmtId="3" fontId="3" fillId="2" borderId="0" xfId="0" applyNumberFormat="1" applyFont="1" applyFill="1" applyBorder="1"/>
    <xf numFmtId="3" fontId="3" fillId="2" borderId="19" xfId="0" applyNumberFormat="1" applyFont="1" applyFill="1" applyBorder="1"/>
    <xf numFmtId="3" fontId="3" fillId="2" borderId="22" xfId="0" applyNumberFormat="1" applyFont="1" applyFill="1" applyBorder="1"/>
    <xf numFmtId="3" fontId="3" fillId="2" borderId="23" xfId="0" applyNumberFormat="1" applyFont="1" applyFill="1" applyBorder="1"/>
    <xf numFmtId="3" fontId="3" fillId="2" borderId="6" xfId="0" applyNumberFormat="1" applyFont="1" applyFill="1" applyBorder="1"/>
    <xf numFmtId="3" fontId="3" fillId="2" borderId="25" xfId="0" applyNumberFormat="1" applyFont="1" applyFill="1" applyBorder="1"/>
    <xf numFmtId="3" fontId="3" fillId="2" borderId="28" xfId="0" applyNumberFormat="1" applyFont="1" applyFill="1" applyBorder="1"/>
    <xf numFmtId="1" fontId="3" fillId="2" borderId="18" xfId="0" applyNumberFormat="1" applyFont="1" applyFill="1" applyBorder="1"/>
    <xf numFmtId="1" fontId="3" fillId="2" borderId="27" xfId="0" applyNumberFormat="1" applyFont="1" applyFill="1" applyBorder="1"/>
    <xf numFmtId="1" fontId="3" fillId="2" borderId="12" xfId="0" applyNumberFormat="1" applyFont="1" applyFill="1" applyBorder="1"/>
    <xf numFmtId="1" fontId="3" fillId="2" borderId="17" xfId="0" applyNumberFormat="1" applyFont="1" applyFill="1" applyBorder="1"/>
    <xf numFmtId="1" fontId="3" fillId="2" borderId="21" xfId="0" applyNumberFormat="1" applyFont="1" applyFill="1" applyBorder="1"/>
    <xf numFmtId="1" fontId="3" fillId="2" borderId="26" xfId="0" applyNumberFormat="1" applyFont="1" applyFill="1" applyBorder="1"/>
    <xf numFmtId="1" fontId="3" fillId="2" borderId="14" xfId="0" applyNumberFormat="1" applyFont="1" applyFill="1" applyBorder="1"/>
    <xf numFmtId="1" fontId="3" fillId="2" borderId="13" xfId="0" applyNumberFormat="1" applyFont="1" applyFill="1" applyBorder="1"/>
    <xf numFmtId="1" fontId="3" fillId="2" borderId="0" xfId="0" applyNumberFormat="1" applyFont="1" applyFill="1" applyBorder="1"/>
    <xf numFmtId="1" fontId="3" fillId="2" borderId="23" xfId="0" applyNumberFormat="1" applyFont="1" applyFill="1" applyBorder="1"/>
    <xf numFmtId="1" fontId="3" fillId="2" borderId="22" xfId="0" applyNumberFormat="1" applyFont="1" applyFill="1" applyBorder="1"/>
    <xf numFmtId="1" fontId="3" fillId="2" borderId="25" xfId="0" applyNumberFormat="1" applyFont="1" applyFill="1" applyBorder="1"/>
    <xf numFmtId="3" fontId="3" fillId="2" borderId="11" xfId="0" applyNumberFormat="1" applyFont="1" applyFill="1" applyBorder="1" applyAlignment="1">
      <alignment horizontal="center"/>
    </xf>
    <xf numFmtId="3" fontId="3" fillId="2" borderId="15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20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3" fillId="2" borderId="2" xfId="0" applyNumberFormat="1" applyFont="1" applyFill="1" applyBorder="1"/>
    <xf numFmtId="1" fontId="3" fillId="2" borderId="19" xfId="0" applyNumberFormat="1" applyFont="1" applyFill="1" applyBorder="1"/>
    <xf numFmtId="1" fontId="3" fillId="2" borderId="6" xfId="0" applyNumberFormat="1" applyFont="1" applyFill="1" applyBorder="1"/>
    <xf numFmtId="1" fontId="3" fillId="2" borderId="28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tovostn&#237;%20toky%20a%20saldo%20hospoda&#345;en&#237;%20ve&#345;ejn&#253;ch%20ZP%20%20m&#283;s&#237;&#269;n&#237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J-měsíční"/>
      <sheetName val="ČJ-kumulativní"/>
    </sheetNames>
    <sheetDataSet>
      <sheetData sheetId="0">
        <row r="11">
          <cell r="J11">
            <v>17597</v>
          </cell>
        </row>
        <row r="12">
          <cell r="J12">
            <v>5069</v>
          </cell>
        </row>
        <row r="13">
          <cell r="J13">
            <v>175</v>
          </cell>
        </row>
        <row r="14">
          <cell r="J14">
            <v>26384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workbookViewId="0">
      <selection activeCell="O11" sqref="O11"/>
    </sheetView>
  </sheetViews>
  <sheetFormatPr defaultRowHeight="12.75" x14ac:dyDescent="0.2"/>
  <cols>
    <col min="1" max="1" width="1.28515625" style="1" customWidth="1"/>
    <col min="2" max="2" width="4.85546875" style="1" customWidth="1"/>
    <col min="3" max="3" width="34.7109375" style="1" customWidth="1"/>
    <col min="4" max="16384" width="9.140625" style="1"/>
  </cols>
  <sheetData>
    <row r="2" spans="2:15" x14ac:dyDescent="0.2">
      <c r="B2" s="2" t="s">
        <v>36</v>
      </c>
      <c r="C2" s="2"/>
    </row>
    <row r="4" spans="2:15" ht="15.75" x14ac:dyDescent="0.25">
      <c r="B4" s="3" t="s">
        <v>37</v>
      </c>
      <c r="C4" s="3"/>
      <c r="D4" s="3"/>
    </row>
    <row r="6" spans="2:15" ht="13.5" thickBot="1" x14ac:dyDescent="0.25">
      <c r="B6" s="4" t="s">
        <v>0</v>
      </c>
      <c r="C6" s="4"/>
    </row>
    <row r="7" spans="2:15" s="4" customFormat="1" x14ac:dyDescent="0.2">
      <c r="B7" s="65"/>
      <c r="C7" s="66"/>
      <c r="D7" s="69">
        <v>2015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2:15" s="4" customFormat="1" ht="13.5" thickBot="1" x14ac:dyDescent="0.25">
      <c r="B8" s="67"/>
      <c r="C8" s="68"/>
      <c r="D8" s="5" t="s">
        <v>1</v>
      </c>
      <c r="E8" s="6" t="s">
        <v>2</v>
      </c>
      <c r="F8" s="7" t="s">
        <v>3</v>
      </c>
      <c r="G8" s="6" t="s">
        <v>4</v>
      </c>
      <c r="H8" s="7" t="s">
        <v>5</v>
      </c>
      <c r="I8" s="6" t="s">
        <v>6</v>
      </c>
      <c r="J8" s="7" t="s">
        <v>7</v>
      </c>
      <c r="K8" s="6" t="s">
        <v>8</v>
      </c>
      <c r="L8" s="7" t="s">
        <v>9</v>
      </c>
      <c r="M8" s="6" t="s">
        <v>10</v>
      </c>
      <c r="N8" s="7" t="s">
        <v>11</v>
      </c>
      <c r="O8" s="8" t="s">
        <v>12</v>
      </c>
    </row>
    <row r="9" spans="2:15" s="4" customFormat="1" x14ac:dyDescent="0.2">
      <c r="B9" s="9" t="s">
        <v>13</v>
      </c>
      <c r="C9" s="10" t="s">
        <v>14</v>
      </c>
      <c r="D9" s="11">
        <v>21083</v>
      </c>
      <c r="E9" s="12">
        <v>20059</v>
      </c>
      <c r="F9" s="13">
        <v>19922</v>
      </c>
      <c r="G9" s="12">
        <v>23098</v>
      </c>
      <c r="H9" s="13">
        <v>18090</v>
      </c>
      <c r="I9" s="12">
        <v>21961</v>
      </c>
      <c r="J9" s="58">
        <f t="shared" ref="J9:K9" si="0">J11+J12+J13</f>
        <v>22841</v>
      </c>
      <c r="K9" s="58">
        <f t="shared" si="0"/>
        <v>18532</v>
      </c>
      <c r="L9" s="64">
        <v>22187</v>
      </c>
      <c r="M9" s="31">
        <v>20034</v>
      </c>
      <c r="N9" s="13">
        <v>19757</v>
      </c>
      <c r="O9" s="72">
        <v>24819.933839910002</v>
      </c>
    </row>
    <row r="10" spans="2:15" s="4" customFormat="1" x14ac:dyDescent="0.2">
      <c r="B10" s="14"/>
      <c r="C10" s="15" t="s">
        <v>15</v>
      </c>
      <c r="D10" s="16"/>
      <c r="E10" s="17"/>
      <c r="F10" s="18"/>
      <c r="G10" s="17"/>
      <c r="H10" s="18"/>
      <c r="I10" s="17"/>
      <c r="J10" s="59"/>
      <c r="K10" s="61"/>
      <c r="L10" s="59"/>
      <c r="M10" s="33"/>
      <c r="N10" s="18"/>
      <c r="O10" s="73"/>
    </row>
    <row r="11" spans="2:15" s="4" customFormat="1" x14ac:dyDescent="0.2">
      <c r="B11" s="14"/>
      <c r="C11" s="15" t="s">
        <v>16</v>
      </c>
      <c r="D11" s="43">
        <v>15826</v>
      </c>
      <c r="E11" s="17">
        <v>14763</v>
      </c>
      <c r="F11" s="18">
        <v>14623</v>
      </c>
      <c r="G11" s="17">
        <v>17781</v>
      </c>
      <c r="H11" s="18">
        <v>12811</v>
      </c>
      <c r="I11" s="17">
        <v>16699</v>
      </c>
      <c r="J11" s="59">
        <v>17597</v>
      </c>
      <c r="K11" s="61">
        <v>13284</v>
      </c>
      <c r="L11" s="59">
        <v>16971</v>
      </c>
      <c r="M11" s="33">
        <v>14826</v>
      </c>
      <c r="N11" s="18">
        <v>14540</v>
      </c>
      <c r="O11" s="73">
        <v>19619.145922</v>
      </c>
    </row>
    <row r="12" spans="2:15" s="4" customFormat="1" x14ac:dyDescent="0.2">
      <c r="B12" s="14"/>
      <c r="C12" s="15" t="s">
        <v>17</v>
      </c>
      <c r="D12" s="43">
        <v>5082</v>
      </c>
      <c r="E12" s="17">
        <v>5121</v>
      </c>
      <c r="F12" s="18">
        <v>5124</v>
      </c>
      <c r="G12" s="17">
        <v>5142</v>
      </c>
      <c r="H12" s="18">
        <v>5104</v>
      </c>
      <c r="I12" s="17">
        <v>5087</v>
      </c>
      <c r="J12" s="59">
        <v>5069</v>
      </c>
      <c r="K12" s="61">
        <v>5073</v>
      </c>
      <c r="L12" s="59">
        <v>5041</v>
      </c>
      <c r="M12" s="33">
        <v>5033</v>
      </c>
      <c r="N12" s="18">
        <v>5042</v>
      </c>
      <c r="O12" s="73">
        <v>5025.78791791</v>
      </c>
    </row>
    <row r="13" spans="2:15" s="4" customFormat="1" ht="13.5" thickBot="1" x14ac:dyDescent="0.25">
      <c r="B13" s="19"/>
      <c r="C13" s="20" t="s">
        <v>18</v>
      </c>
      <c r="D13" s="44">
        <v>175</v>
      </c>
      <c r="E13" s="21">
        <v>175</v>
      </c>
      <c r="F13" s="22">
        <v>175</v>
      </c>
      <c r="G13" s="21">
        <v>175</v>
      </c>
      <c r="H13" s="22">
        <v>175</v>
      </c>
      <c r="I13" s="21">
        <v>175</v>
      </c>
      <c r="J13" s="59">
        <v>175</v>
      </c>
      <c r="K13" s="61">
        <v>175</v>
      </c>
      <c r="L13" s="59">
        <v>175</v>
      </c>
      <c r="M13" s="35">
        <v>175</v>
      </c>
      <c r="N13" s="22">
        <v>175</v>
      </c>
      <c r="O13" s="74">
        <v>175</v>
      </c>
    </row>
    <row r="14" spans="2:15" s="4" customFormat="1" ht="13.5" thickBot="1" x14ac:dyDescent="0.25">
      <c r="B14" s="23" t="s">
        <v>19</v>
      </c>
      <c r="C14" s="24" t="s">
        <v>20</v>
      </c>
      <c r="D14" s="43">
        <v>17452.603300000002</v>
      </c>
      <c r="E14" s="17">
        <v>19536</v>
      </c>
      <c r="F14" s="18">
        <v>21111</v>
      </c>
      <c r="G14" s="17">
        <v>24030.304</v>
      </c>
      <c r="H14" s="18">
        <v>15745</v>
      </c>
      <c r="I14" s="17">
        <v>24044</v>
      </c>
      <c r="J14" s="56">
        <f t="shared" ref="J14:K14" si="1">J9-J15</f>
        <v>26384</v>
      </c>
      <c r="K14" s="62">
        <f t="shared" si="1"/>
        <v>14268</v>
      </c>
      <c r="L14" s="56">
        <v>21960</v>
      </c>
      <c r="M14" s="33">
        <v>20245</v>
      </c>
      <c r="N14" s="40">
        <v>19488</v>
      </c>
      <c r="O14" s="73">
        <v>27890.014649910001</v>
      </c>
    </row>
    <row r="15" spans="2:15" s="4" customFormat="1" ht="13.5" thickBot="1" x14ac:dyDescent="0.25">
      <c r="B15" s="23" t="s">
        <v>21</v>
      </c>
      <c r="C15" s="25" t="s">
        <v>22</v>
      </c>
      <c r="D15" s="45">
        <v>3630.3966999999975</v>
      </c>
      <c r="E15" s="26">
        <v>523</v>
      </c>
      <c r="F15" s="27">
        <v>-1189</v>
      </c>
      <c r="G15" s="38">
        <v>-932.30399999999997</v>
      </c>
      <c r="H15" s="27">
        <v>2345</v>
      </c>
      <c r="I15" s="26">
        <v>-2083</v>
      </c>
      <c r="J15" s="60">
        <v>-3543</v>
      </c>
      <c r="K15" s="63">
        <v>4264</v>
      </c>
      <c r="L15" s="60">
        <v>227</v>
      </c>
      <c r="M15" s="38">
        <v>-211</v>
      </c>
      <c r="N15" s="41">
        <v>269</v>
      </c>
      <c r="O15" s="75">
        <v>-3070.0808099999999</v>
      </c>
    </row>
    <row r="16" spans="2:15" s="4" customFormat="1" x14ac:dyDescent="0.2"/>
    <row r="17" s="4" customFormat="1" x14ac:dyDescent="0.2"/>
  </sheetData>
  <mergeCells count="2">
    <mergeCell ref="B7:C8"/>
    <mergeCell ref="D7:O7"/>
  </mergeCells>
  <pageMargins left="0.7" right="0.7" top="0.78740157499999996" bottom="0.78740157499999996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tabSelected="1" workbookViewId="0">
      <selection activeCell="F24" sqref="F24"/>
    </sheetView>
  </sheetViews>
  <sheetFormatPr defaultRowHeight="12.75" x14ac:dyDescent="0.2"/>
  <cols>
    <col min="1" max="1" width="1.42578125" style="1" customWidth="1"/>
    <col min="2" max="2" width="4.85546875" style="1" customWidth="1"/>
    <col min="3" max="3" width="34.7109375" style="1" customWidth="1"/>
    <col min="4" max="15" width="9.140625" style="1" customWidth="1"/>
    <col min="16" max="16384" width="9.140625" style="1"/>
  </cols>
  <sheetData>
    <row r="2" spans="2:15" x14ac:dyDescent="0.2">
      <c r="B2" s="2" t="s">
        <v>36</v>
      </c>
      <c r="C2" s="2"/>
    </row>
    <row r="4" spans="2:15" ht="15.75" x14ac:dyDescent="0.25">
      <c r="B4" s="3" t="s">
        <v>37</v>
      </c>
      <c r="C4" s="3"/>
      <c r="D4" s="3"/>
    </row>
    <row r="6" spans="2:15" ht="13.5" thickBot="1" x14ac:dyDescent="0.25">
      <c r="B6" s="4" t="s">
        <v>23</v>
      </c>
      <c r="C6" s="4"/>
    </row>
    <row r="7" spans="2:15" s="4" customFormat="1" x14ac:dyDescent="0.2">
      <c r="B7" s="65"/>
      <c r="C7" s="66"/>
      <c r="D7" s="69">
        <v>2015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2:15" s="4" customFormat="1" ht="13.5" thickBot="1" x14ac:dyDescent="0.25">
      <c r="B8" s="67"/>
      <c r="C8" s="68"/>
      <c r="D8" s="5" t="s">
        <v>24</v>
      </c>
      <c r="E8" s="6" t="s">
        <v>25</v>
      </c>
      <c r="F8" s="7" t="s">
        <v>26</v>
      </c>
      <c r="G8" s="6" t="s">
        <v>27</v>
      </c>
      <c r="H8" s="7" t="s">
        <v>28</v>
      </c>
      <c r="I8" s="6" t="s">
        <v>29</v>
      </c>
      <c r="J8" s="7" t="s">
        <v>30</v>
      </c>
      <c r="K8" s="6" t="s">
        <v>31</v>
      </c>
      <c r="L8" s="7" t="s">
        <v>32</v>
      </c>
      <c r="M8" s="6" t="s">
        <v>33</v>
      </c>
      <c r="N8" s="7" t="s">
        <v>34</v>
      </c>
      <c r="O8" s="8" t="s">
        <v>35</v>
      </c>
    </row>
    <row r="9" spans="2:15" s="4" customFormat="1" x14ac:dyDescent="0.2">
      <c r="B9" s="9" t="s">
        <v>13</v>
      </c>
      <c r="C9" s="10" t="s">
        <v>14</v>
      </c>
      <c r="D9" s="42">
        <v>21083</v>
      </c>
      <c r="E9" s="12">
        <v>41142</v>
      </c>
      <c r="F9" s="46">
        <v>61064</v>
      </c>
      <c r="G9" s="47">
        <v>84162</v>
      </c>
      <c r="H9" s="28">
        <v>102252</v>
      </c>
      <c r="I9" s="31">
        <v>124213</v>
      </c>
      <c r="J9" s="52">
        <f t="shared" ref="J9" si="0">J11+J12+J13</f>
        <v>147054</v>
      </c>
      <c r="K9" s="52">
        <v>165586</v>
      </c>
      <c r="L9" s="28">
        <v>187773</v>
      </c>
      <c r="M9" s="31">
        <v>207807</v>
      </c>
      <c r="N9" s="28">
        <v>227564</v>
      </c>
      <c r="O9" s="32">
        <v>252383.93383990999</v>
      </c>
    </row>
    <row r="10" spans="2:15" s="4" customFormat="1" x14ac:dyDescent="0.2">
      <c r="B10" s="14"/>
      <c r="C10" s="15" t="s">
        <v>15</v>
      </c>
      <c r="D10" s="43"/>
      <c r="E10" s="17"/>
      <c r="F10" s="40"/>
      <c r="G10" s="48"/>
      <c r="H10" s="18"/>
      <c r="I10" s="33"/>
      <c r="J10" s="53"/>
      <c r="K10" s="53"/>
      <c r="L10" s="29"/>
      <c r="M10" s="33"/>
      <c r="N10" s="29"/>
      <c r="O10" s="34"/>
    </row>
    <row r="11" spans="2:15" s="4" customFormat="1" x14ac:dyDescent="0.2">
      <c r="B11" s="14"/>
      <c r="C11" s="15" t="s">
        <v>16</v>
      </c>
      <c r="D11" s="43">
        <v>15826</v>
      </c>
      <c r="E11" s="17">
        <v>30589</v>
      </c>
      <c r="F11" s="40">
        <v>45212</v>
      </c>
      <c r="G11" s="48">
        <v>62993</v>
      </c>
      <c r="H11" s="29">
        <v>75804</v>
      </c>
      <c r="I11" s="33">
        <v>92503</v>
      </c>
      <c r="J11" s="54">
        <f>I11+'[1]ČJ-měsíční'!J11</f>
        <v>110100</v>
      </c>
      <c r="K11" s="54">
        <v>123384</v>
      </c>
      <c r="L11" s="29">
        <v>140355</v>
      </c>
      <c r="M11" s="33">
        <v>155181</v>
      </c>
      <c r="N11" s="29">
        <v>169721</v>
      </c>
      <c r="O11" s="34">
        <v>189340.145922</v>
      </c>
    </row>
    <row r="12" spans="2:15" s="4" customFormat="1" x14ac:dyDescent="0.2">
      <c r="B12" s="14"/>
      <c r="C12" s="15" t="s">
        <v>17</v>
      </c>
      <c r="D12" s="43">
        <v>5082</v>
      </c>
      <c r="E12" s="17">
        <v>10203</v>
      </c>
      <c r="F12" s="40">
        <v>15327</v>
      </c>
      <c r="G12" s="48">
        <v>20469</v>
      </c>
      <c r="H12" s="29">
        <v>25573</v>
      </c>
      <c r="I12" s="33">
        <v>30660</v>
      </c>
      <c r="J12" s="54">
        <f>I12+'[1]ČJ-měsíční'!J12</f>
        <v>35729</v>
      </c>
      <c r="K12" s="54">
        <v>40802</v>
      </c>
      <c r="L12" s="29">
        <v>45843</v>
      </c>
      <c r="M12" s="33">
        <v>50876</v>
      </c>
      <c r="N12" s="29">
        <v>55918</v>
      </c>
      <c r="O12" s="34">
        <v>60943.787917909998</v>
      </c>
    </row>
    <row r="13" spans="2:15" s="4" customFormat="1" ht="13.5" thickBot="1" x14ac:dyDescent="0.25">
      <c r="B13" s="19"/>
      <c r="C13" s="20" t="s">
        <v>18</v>
      </c>
      <c r="D13" s="44">
        <v>175</v>
      </c>
      <c r="E13" s="21">
        <v>350</v>
      </c>
      <c r="F13" s="49">
        <v>525</v>
      </c>
      <c r="G13" s="50">
        <v>700</v>
      </c>
      <c r="H13" s="22">
        <v>875</v>
      </c>
      <c r="I13" s="35">
        <v>1050</v>
      </c>
      <c r="J13" s="55">
        <f>I13+'[1]ČJ-měsíční'!J13</f>
        <v>1225</v>
      </c>
      <c r="K13" s="55">
        <v>1400</v>
      </c>
      <c r="L13" s="36">
        <v>1575</v>
      </c>
      <c r="M13" s="35">
        <v>1750</v>
      </c>
      <c r="N13" s="36">
        <v>1925</v>
      </c>
      <c r="O13" s="37">
        <v>2100</v>
      </c>
    </row>
    <row r="14" spans="2:15" s="4" customFormat="1" ht="13.5" thickBot="1" x14ac:dyDescent="0.25">
      <c r="B14" s="23" t="s">
        <v>19</v>
      </c>
      <c r="C14" s="24" t="s">
        <v>20</v>
      </c>
      <c r="D14" s="43">
        <v>17452.603300000002</v>
      </c>
      <c r="E14" s="45">
        <v>36988.603300000002</v>
      </c>
      <c r="F14" s="40">
        <v>58099.603300000002</v>
      </c>
      <c r="G14" s="48">
        <v>82129.907300000006</v>
      </c>
      <c r="H14" s="29">
        <v>97874.907300000006</v>
      </c>
      <c r="I14" s="33">
        <v>121918.90730000001</v>
      </c>
      <c r="J14" s="56">
        <f>I14+'[1]ČJ-měsíční'!J14</f>
        <v>148302.90730000002</v>
      </c>
      <c r="K14" s="56">
        <v>162570.90730000002</v>
      </c>
      <c r="L14" s="29">
        <v>184530.90730000002</v>
      </c>
      <c r="M14" s="33">
        <v>204775.90730000002</v>
      </c>
      <c r="N14" s="29">
        <v>224263.90730000002</v>
      </c>
      <c r="O14" s="34">
        <v>252153.92194991003</v>
      </c>
    </row>
    <row r="15" spans="2:15" s="4" customFormat="1" ht="13.5" thickBot="1" x14ac:dyDescent="0.25">
      <c r="B15" s="23" t="s">
        <v>21</v>
      </c>
      <c r="C15" s="25" t="s">
        <v>22</v>
      </c>
      <c r="D15" s="45">
        <v>3630.3966999999975</v>
      </c>
      <c r="E15" s="45">
        <v>4153.3966999999975</v>
      </c>
      <c r="F15" s="41">
        <v>2964.3966999999975</v>
      </c>
      <c r="G15" s="51">
        <v>2032.0926999999938</v>
      </c>
      <c r="H15" s="30">
        <v>4377.0926999999938</v>
      </c>
      <c r="I15" s="38">
        <v>2294.0926999999938</v>
      </c>
      <c r="J15" s="57">
        <f t="shared" ref="J15" si="1">J9-J14</f>
        <v>-1248.9073000000208</v>
      </c>
      <c r="K15" s="57">
        <v>3015.0926999999792</v>
      </c>
      <c r="L15" s="30">
        <v>3242.0926999999792</v>
      </c>
      <c r="M15" s="38">
        <v>3031.0926999999792</v>
      </c>
      <c r="N15" s="30">
        <v>3300.0926999999792</v>
      </c>
      <c r="O15" s="39">
        <v>230.01188999996521</v>
      </c>
    </row>
    <row r="16" spans="2:15" s="4" customFormat="1" x14ac:dyDescent="0.2"/>
    <row r="17" s="4" customFormat="1" x14ac:dyDescent="0.2"/>
  </sheetData>
  <mergeCells count="2">
    <mergeCell ref="B7:C8"/>
    <mergeCell ref="D7:O7"/>
  </mergeCells>
  <pageMargins left="0.7" right="0.7" top="0.78740157499999996" bottom="0.78740157499999996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AJ-měsíční</vt:lpstr>
      <vt:lpstr>AJ-kumulativní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Gajdošová Eva Ing.</cp:lastModifiedBy>
  <cp:lastPrinted>2014-07-25T08:23:04Z</cp:lastPrinted>
  <dcterms:created xsi:type="dcterms:W3CDTF">2014-02-17T14:59:52Z</dcterms:created>
  <dcterms:modified xsi:type="dcterms:W3CDTF">2016-01-18T13:03:30Z</dcterms:modified>
</cp:coreProperties>
</file>