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055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<sst xmlns="http://schemas.openxmlformats.org/spreadsheetml/2006/main" count="490" uniqueCount="246">
  <si>
    <t>Hospodaření státního rozpočtu (v mld. Kč)</t>
  </si>
  <si>
    <t>v mld. Kč</t>
  </si>
  <si>
    <t>Plnění státního rozpočtu leden až říjen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</si>
  <si>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</si>
  <si>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</si>
  <si>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</si>
  <si>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</si>
  <si>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</si>
  <si>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</si>
  <si>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</si>
  <si>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</si>
  <si>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</si>
  <si>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</si>
  <si>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</si>
  <si>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</si>
  <si>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</si>
  <si>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</si>
  <si>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</si>
  <si>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</si>
  <si>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</si>
  <si>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</si>
  <si>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</si>
  <si>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říjen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</si>
  <si>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</si>
  <si>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</si>
  <si>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</si>
  <si>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</si>
  <si>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</si>
  <si>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</si>
  <si>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</si>
  <si>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</si>
  <si>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</si>
  <si>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</si>
  <si>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</si>
  <si>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</si>
  <si>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</si>
  <si>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</si>
  <si>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</si>
  <si>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</si>
  <si>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</si>
  <si>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</si>
  <si>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</si>
  <si>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</si>
  <si>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</si>
  <si>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</si>
  <si>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</si>
  <si>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</si>
  <si>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</si>
  <si>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</si>
  <si>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</si>
  <si>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</si>
  <si>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</si>
  <si>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</si>
  <si>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</si>
  <si>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</si>
  <si>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</si>
  <si>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říjen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</si>
  <si>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</si>
  <si>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</si>
  <si>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</si>
  <si>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</si>
  <si>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</si>
  <si>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</si>
  <si>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</si>
  <si>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</si>
  <si>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</si>
  <si>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</si>
  <si>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</si>
  <si>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</si>
  <si>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</si>
  <si>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</si>
  <si>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</si>
  <si>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</si>
  <si>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</si>
  <si>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</si>
  <si>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</si>
  <si>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</si>
  <si>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</si>
  <si>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</si>
  <si>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</si>
  <si>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</si>
  <si>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</si>
  <si>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</si>
  <si>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</si>
  <si>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</si>
  <si>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</si>
  <si>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</si>
  <si>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</si>
  <si>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</si>
  <si>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</si>
  <si>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</si>
  <si>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říjen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</si>
  <si>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</si>
  <si>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</si>
  <si>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</si>
  <si>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</si>
  <si>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</si>
  <si>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</si>
  <si>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</si>
  <si>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</si>
  <si>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</si>
  <si>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</si>
  <si>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</si>
  <si>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</si>
  <si>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</si>
  <si>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</si>
  <si>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</si>
  <si>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</si>
  <si>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</si>
  <si>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</si>
  <si>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</si>
  <si>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</si>
  <si>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</si>
  <si>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</si>
  <si>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</si>
  <si>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</si>
  <si>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</si>
  <si>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</si>
  <si>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</si>
  <si>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</si>
  <si>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</si>
  <si>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</si>
  <si>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</si>
  <si>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</si>
  <si>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</si>
  <si>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</si>
  <si>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</si>
  <si>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</si>
  <si>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</si>
  <si>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</si>
  <si>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</si>
  <si>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</si>
  <si>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</si>
  <si>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</si>
  <si>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</si>
  <si>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</si>
  <si>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</si>
  <si>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</si>
  <si>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</si>
  <si>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</si>
  <si>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</si>
  <si>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</si>
  <si>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</si>
  <si>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</si>
  <si>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Prominutí DPH u respirátorů</t>
  </si>
  <si>
    <t>Snížení spotřební daně z nafty o 1 Kč****</t>
  </si>
  <si>
    <t>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</si>
  <si>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</si>
  <si>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</si>
  <si>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</si>
  <si>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</si>
  <si>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</si>
  <si>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</si>
  <si>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</si>
  <si>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</si>
  <si>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</si>
  <si>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</si>
  <si>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</si>
  <si>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</si>
  <si>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</si>
  <si>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</si>
  <si>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</si>
  <si>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</si>
  <si>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</si>
  <si>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Restart sportu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</si>
  <si>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</si>
  <si>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</si>
  <si>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</si>
  <si>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</si>
  <si>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</si>
  <si>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III, IV</t>
  </si>
  <si>
    <t>Program COVID-Bus (včetně programu COVID-Bus linka)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</si>
  <si>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</si>
  <si>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</si>
  <si>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</si>
  <si>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</si>
  <si>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</si>
  <si>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Výdaje na programy na podporu dopravy (COVID-letiště, COVID-vodní doprava aj.)</t>
  </si>
  <si>
    <t>Navýšení prostředků na podporu zemědělství</t>
  </si>
  <si>
    <t>Zvýšení dotace PGRLF, a.s. na zajištění potravinové soběstačnosti</t>
  </si>
  <si>
    <t>Program Agricovid - Potravinářství I, II</t>
  </si>
  <si>
    <t>Program COVID-Nájemné I, II, III</t>
  </si>
  <si>
    <t>Program COVID-Lázně a COVID-Lázně 2021</t>
  </si>
  <si>
    <t>Program COVID-Ubytování I, II</t>
  </si>
  <si>
    <t>Program COVID-Podpora cestovního ruchu</t>
  </si>
  <si>
    <t>Program COVID-Školy v přírodě</t>
  </si>
  <si>
    <t>Program Letní kempy 2021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</si>
  <si>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</si>
  <si>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</si>
  <si>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</si>
  <si>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</si>
  <si>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 xml:space="preserve">Podpora financování zoologických zahrad, zpřístupnění národní digitální knihovny 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</si>
  <si>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</si>
  <si>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</si>
  <si>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</si>
  <si>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</si>
  <si>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</si>
  <si>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</si>
  <si>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</si>
  <si>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</si>
  <si>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</si>
  <si>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</si>
  <si>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</si>
  <si>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</si>
  <si>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</si>
  <si>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</si>
  <si>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</si>
  <si>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</si>
  <si>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</si>
  <si>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</si>
  <si>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</si>
  <si>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</si>
  <si>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</si>
  <si>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</si>
  <si>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</si>
  <si>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</si>
  <si>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</si>
  <si>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</si>
  <si>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</si>
  <si>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Program prevence negativních dopadů psychické a fyzické zátěže pro pracovníky ve zdravotnictví v důsledku COVID-19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</si>
  <si>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</si>
  <si>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</si>
  <si>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</si>
  <si>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</si>
  <si>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</si>
  <si>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</si>
  <si>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</si>
  <si>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</si>
  <si>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 (Provoz)*</t>
  </si>
  <si>
    <t>COVID III (Invest)*</t>
  </si>
  <si>
    <t>Záruka COVID Sport*</t>
  </si>
  <si>
    <t>COVID PLUS (EGAP)**</t>
  </si>
  <si>
    <t>Národní záruka*</t>
  </si>
  <si>
    <t>Expanze záruka (bez COVID Sport)*</t>
  </si>
  <si>
    <t>Expanze úvěr (bez COVID)*</t>
  </si>
  <si>
    <t>*) Zdroj: NRB.</t>
  </si>
  <si>
    <t>**) Zdroj: EGAP.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</si>
  <si>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</si>
  <si>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</si>
  <si>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</si>
  <si>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</si>
  <si>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</si>
  <si>
    <t xml:space="preserve">ke konci října 2021 </t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</si>
  <si>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(leden-říjen)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</si>
  <si>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2020-říjen 2021)</t>
    </r>
  </si>
  <si>
    <t xml:space="preserve">Pozn.: Nad rámec zaručených úvěrů byly v roce 2021 v rámci programu COVID Záruka CK poskytnuty státní záruky ve výši 95,9 mil. Kč na základní spoluúčast cestovních kanceláří pro uzavření pojistné smlouvy ve výši 151,9 mil.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</si>
</sst>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355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2" xfId="21" applyNumberFormat="1" applyFont="1" applyFill="1" applyBorder="1" applyAlignment="1">
      <alignment horizontal="center" vertical="center" wrapText="1"/>
      <protection/>
    </xf>
    <xf numFmtId="49" fontId="4" fillId="0" borderId="2" xfId="20" applyNumberFormat="1" applyFont="1" applyFill="1" applyBorder="1" applyAlignment="1">
      <alignment horizontal="center" vertical="center" wrapText="1"/>
      <protection/>
    </xf>
    <xf numFmtId="49" fontId="4" fillId="0" borderId="3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6" fillId="0" borderId="5" xfId="20" applyFont="1" applyFill="1" applyBorder="1" applyAlignment="1">
      <alignment vertical="center"/>
      <protection/>
    </xf>
    <xf numFmtId="164" fontId="6" fillId="0" borderId="6" xfId="22" applyNumberFormat="1" applyFont="1" applyFill="1" applyBorder="1" applyAlignment="1">
      <alignment horizontal="right" vertical="center"/>
      <protection/>
    </xf>
    <xf numFmtId="0" fontId="7" fillId="0" borderId="5" xfId="20" applyFont="1" applyFill="1" applyBorder="1" applyAlignment="1">
      <alignment vertical="center"/>
      <protection/>
    </xf>
    <xf numFmtId="164" fontId="8" fillId="0" borderId="7" xfId="22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right" vertical="center"/>
      <protection/>
    </xf>
    <xf numFmtId="164" fontId="6" fillId="0" borderId="7" xfId="22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center" vertical="center"/>
      <protection/>
    </xf>
    <xf numFmtId="0" fontId="7" fillId="0" borderId="8" xfId="20" applyFont="1" applyFill="1" applyBorder="1" applyAlignment="1">
      <alignment vertical="center"/>
      <protection/>
    </xf>
    <xf numFmtId="164" fontId="7" fillId="0" borderId="9" xfId="20" applyNumberFormat="1" applyFont="1" applyFill="1" applyBorder="1" applyAlignment="1">
      <alignment vertical="center"/>
      <protection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2" fillId="0" borderId="5" xfId="21" applyFont="1" applyFill="1" applyBorder="1">
      <alignment/>
      <protection/>
    </xf>
    <xf numFmtId="4" fontId="12" fillId="0" borderId="7" xfId="21" applyNumberFormat="1" applyFont="1" applyFill="1" applyBorder="1">
      <alignment/>
      <protection/>
    </xf>
    <xf numFmtId="164" fontId="12" fillId="0" borderId="10" xfId="21" applyNumberFormat="1" applyFont="1" applyFill="1" applyBorder="1">
      <alignment/>
      <protection/>
    </xf>
    <xf numFmtId="4" fontId="12" fillId="0" borderId="10" xfId="21" applyNumberFormat="1" applyFont="1" applyFill="1" applyBorder="1">
      <alignment/>
      <protection/>
    </xf>
    <xf numFmtId="164" fontId="12" fillId="0" borderId="7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5" xfId="21" applyFont="1" applyFill="1" applyBorder="1">
      <alignment/>
      <protection/>
    </xf>
    <xf numFmtId="4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>
      <alignment/>
      <protection/>
    </xf>
    <xf numFmtId="164" fontId="6" fillId="0" borderId="7" xfId="21" applyNumberFormat="1" applyFont="1" applyFill="1" applyBorder="1">
      <alignment/>
      <protection/>
    </xf>
    <xf numFmtId="4" fontId="6" fillId="0" borderId="10" xfId="21" applyNumberFormat="1" applyFont="1" applyFill="1" applyBorder="1">
      <alignment/>
      <protection/>
    </xf>
    <xf numFmtId="0" fontId="10" fillId="0" borderId="5" xfId="21" applyFont="1" applyFill="1" applyBorder="1">
      <alignment/>
      <protection/>
    </xf>
    <xf numFmtId="4" fontId="10" fillId="0" borderId="7" xfId="21" applyNumberFormat="1" applyFont="1" applyFill="1" applyBorder="1">
      <alignment/>
      <protection/>
    </xf>
    <xf numFmtId="164" fontId="10" fillId="0" borderId="10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5" xfId="21" applyNumberFormat="1" applyFont="1" applyFill="1" applyBorder="1">
      <alignment/>
      <protection/>
    </xf>
    <xf numFmtId="164" fontId="10" fillId="0" borderId="7" xfId="21" applyNumberFormat="1" applyFont="1" applyFill="1" applyBorder="1">
      <alignment/>
      <protection/>
    </xf>
    <xf numFmtId="0" fontId="13" fillId="0" borderId="5" xfId="21" applyFont="1" applyFill="1" applyBorder="1">
      <alignment/>
      <protection/>
    </xf>
    <xf numFmtId="4" fontId="13" fillId="0" borderId="7" xfId="21" applyNumberFormat="1" applyFont="1" applyFill="1" applyBorder="1">
      <alignment/>
      <protection/>
    </xf>
    <xf numFmtId="164" fontId="13" fillId="0" borderId="10" xfId="21" applyNumberFormat="1" applyFont="1" applyFill="1" applyBorder="1">
      <alignment/>
      <protection/>
    </xf>
    <xf numFmtId="4" fontId="13" fillId="0" borderId="10" xfId="21" applyNumberFormat="1" applyFont="1" applyFill="1" applyBorder="1">
      <alignment/>
      <protection/>
    </xf>
    <xf numFmtId="164" fontId="13" fillId="0" borderId="7" xfId="21" applyNumberFormat="1" applyFont="1" applyFill="1" applyBorder="1">
      <alignment/>
      <protection/>
    </xf>
    <xf numFmtId="164" fontId="11" fillId="0" borderId="7" xfId="21" applyNumberFormat="1" applyFont="1" applyFill="1" applyBorder="1">
      <alignment/>
      <protection/>
    </xf>
    <xf numFmtId="0" fontId="11" fillId="0" borderId="5" xfId="21" applyFont="1" applyFill="1" applyBorder="1" applyAlignment="1">
      <alignment/>
      <protection/>
    </xf>
    <xf numFmtId="164" fontId="11" fillId="0" borderId="10" xfId="21" applyNumberFormat="1" applyFont="1" applyFill="1" applyBorder="1">
      <alignment/>
      <protection/>
    </xf>
    <xf numFmtId="49" fontId="14" fillId="0" borderId="5" xfId="21" applyNumberFormat="1" applyFont="1" applyFill="1" applyBorder="1" applyAlignment="1">
      <alignment horizontal="left"/>
      <protection/>
    </xf>
    <xf numFmtId="4" fontId="14" fillId="0" borderId="7" xfId="21" applyNumberFormat="1" applyFont="1" applyFill="1" applyBorder="1">
      <alignment/>
      <protection/>
    </xf>
    <xf numFmtId="164" fontId="14" fillId="0" borderId="10" xfId="21" applyNumberFormat="1" applyFont="1" applyFill="1" applyBorder="1">
      <alignment/>
      <protection/>
    </xf>
    <xf numFmtId="4" fontId="14" fillId="0" borderId="10" xfId="21" applyNumberFormat="1" applyFont="1" applyFill="1" applyBorder="1">
      <alignment/>
      <protection/>
    </xf>
    <xf numFmtId="164" fontId="14" fillId="0" borderId="7" xfId="21" applyNumberFormat="1" applyFont="1" applyFill="1" applyBorder="1">
      <alignment/>
      <protection/>
    </xf>
    <xf numFmtId="0" fontId="14" fillId="0" borderId="5" xfId="21" applyFont="1" applyFill="1" applyBorder="1">
      <alignment/>
      <protection/>
    </xf>
    <xf numFmtId="0" fontId="14" fillId="0" borderId="5" xfId="21" applyFont="1" applyFill="1" applyBorder="1" applyAlignment="1">
      <alignment horizontal="left"/>
      <protection/>
    </xf>
    <xf numFmtId="164" fontId="14" fillId="0" borderId="10" xfId="21" applyNumberFormat="1" applyFont="1" applyFill="1" applyBorder="1" applyAlignment="1">
      <alignment horizontal="center"/>
      <protection/>
    </xf>
    <xf numFmtId="164" fontId="14" fillId="0" borderId="7" xfId="21" applyNumberFormat="1" applyFont="1" applyFill="1" applyBorder="1" applyAlignment="1">
      <alignment/>
      <protection/>
    </xf>
    <xf numFmtId="0" fontId="11" fillId="0" borderId="5" xfId="2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 horizontal="center"/>
      <protection/>
    </xf>
    <xf numFmtId="49" fontId="11" fillId="0" borderId="5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5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10" xfId="21" applyNumberFormat="1" applyFont="1" applyFill="1" applyBorder="1">
      <alignment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4" fillId="0" borderId="7" xfId="21" applyNumberFormat="1" applyFont="1" applyFill="1" applyBorder="1" applyAlignment="1">
      <alignment horizontal="right"/>
      <protection/>
    </xf>
    <xf numFmtId="164" fontId="14" fillId="0" borderId="10" xfId="21" applyNumberFormat="1" applyFont="1" applyFill="1" applyBorder="1" applyAlignment="1">
      <alignment horizontal="right"/>
      <protection/>
    </xf>
    <xf numFmtId="4" fontId="14" fillId="0" borderId="10" xfId="21" applyNumberFormat="1" applyFont="1" applyFill="1" applyBorder="1" applyAlignment="1">
      <alignment horizontal="right"/>
      <protection/>
    </xf>
    <xf numFmtId="49" fontId="14" fillId="0" borderId="5" xfId="21" applyNumberFormat="1" applyFont="1" applyFill="1" applyBorder="1" applyAlignment="1">
      <alignment horizontal="left" vertical="center" wrapText="1"/>
      <protection/>
    </xf>
    <xf numFmtId="164" fontId="11" fillId="0" borderId="7" xfId="20" applyNumberFormat="1" applyFont="1" applyFill="1" applyBorder="1" applyAlignment="1">
      <alignment horizontal="center"/>
      <protection/>
    </xf>
    <xf numFmtId="0" fontId="11" fillId="0" borderId="8" xfId="21" applyFont="1" applyFill="1" applyBorder="1" applyAlignment="1">
      <alignment horizontal="left"/>
      <protection/>
    </xf>
    <xf numFmtId="4" fontId="11" fillId="0" borderId="9" xfId="21" applyNumberFormat="1" applyFont="1" applyFill="1" applyBorder="1" applyAlignment="1">
      <alignment horizontal="right"/>
      <protection/>
    </xf>
    <xf numFmtId="16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>
      <alignment/>
      <protection/>
    </xf>
    <xf numFmtId="164" fontId="11" fillId="0" borderId="9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7" fillId="0" borderId="0" xfId="21" applyFont="1" applyFill="1" applyBorder="1" applyAlignment="1">
      <alignment horizontal="left" indent="3"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6" xfId="21" applyNumberFormat="1" applyFont="1" applyFill="1" applyBorder="1">
      <alignment/>
      <protection/>
    </xf>
    <xf numFmtId="4" fontId="12" fillId="0" borderId="10" xfId="21" applyNumberFormat="1" applyFont="1" applyFill="1" applyBorder="1" applyAlignment="1">
      <alignment/>
      <protection/>
    </xf>
    <xf numFmtId="164" fontId="12" fillId="0" borderId="10" xfId="21" applyNumberFormat="1" applyFont="1" applyFill="1" applyBorder="1" applyAlignment="1">
      <alignment/>
      <protection/>
    </xf>
    <xf numFmtId="4" fontId="12" fillId="0" borderId="10" xfId="21" applyNumberFormat="1" applyFont="1" applyBorder="1">
      <alignment/>
      <protection/>
    </xf>
    <xf numFmtId="164" fontId="12" fillId="0" borderId="7" xfId="21" applyNumberFormat="1" applyFont="1" applyBorder="1">
      <alignment/>
      <protection/>
    </xf>
    <xf numFmtId="49" fontId="10" fillId="0" borderId="7" xfId="21" applyNumberFormat="1" applyFont="1" applyFill="1" applyBorder="1">
      <alignment/>
      <protection/>
    </xf>
    <xf numFmtId="4" fontId="10" fillId="0" borderId="10" xfId="21" applyNumberFormat="1" applyFont="1" applyFill="1" applyBorder="1" applyAlignment="1">
      <alignment/>
      <protection/>
    </xf>
    <xf numFmtId="164" fontId="10" fillId="0" borderId="10" xfId="21" applyNumberFormat="1" applyFont="1" applyFill="1" applyBorder="1" applyAlignment="1">
      <alignment/>
      <protection/>
    </xf>
    <xf numFmtId="4" fontId="10" fillId="0" borderId="10" xfId="21" applyNumberFormat="1" applyFont="1" applyBorder="1">
      <alignment/>
      <protection/>
    </xf>
    <xf numFmtId="164" fontId="10" fillId="0" borderId="7" xfId="21" applyNumberFormat="1" applyFont="1" applyBorder="1">
      <alignment/>
      <protection/>
    </xf>
    <xf numFmtId="49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 applyAlignment="1">
      <alignment/>
      <protection/>
    </xf>
    <xf numFmtId="164" fontId="11" fillId="0" borderId="10" xfId="21" applyNumberFormat="1" applyFont="1" applyFill="1" applyBorder="1" applyAlignment="1">
      <alignment/>
      <protection/>
    </xf>
    <xf numFmtId="0" fontId="11" fillId="0" borderId="7" xfId="21" applyFont="1" applyFill="1" applyBorder="1" applyAlignment="1">
      <alignment horizontal="left"/>
      <protection/>
    </xf>
    <xf numFmtId="49" fontId="11" fillId="0" borderId="7" xfId="21" applyNumberFormat="1" applyFont="1" applyFill="1" applyBorder="1" applyAlignment="1">
      <alignment horizontal="left"/>
      <protection/>
    </xf>
    <xf numFmtId="49" fontId="14" fillId="0" borderId="7" xfId="21" applyNumberFormat="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/>
      <protection/>
    </xf>
    <xf numFmtId="4" fontId="11" fillId="0" borderId="5" xfId="21" applyNumberFormat="1" applyFont="1" applyFill="1" applyBorder="1">
      <alignment/>
      <protection/>
    </xf>
    <xf numFmtId="4" fontId="6" fillId="0" borderId="7" xfId="21" applyNumberFormat="1" applyFont="1" applyFill="1" applyBorder="1">
      <alignment/>
      <protection/>
    </xf>
    <xf numFmtId="164" fontId="6" fillId="0" borderId="10" xfId="21" applyNumberFormat="1" applyFont="1" applyFill="1" applyBorder="1">
      <alignment/>
      <protection/>
    </xf>
    <xf numFmtId="4" fontId="11" fillId="0" borderId="10" xfId="21" applyNumberFormat="1" applyFont="1" applyBorder="1">
      <alignment/>
      <protection/>
    </xf>
    <xf numFmtId="164" fontId="11" fillId="0" borderId="7" xfId="21" applyNumberFormat="1" applyFont="1" applyBorder="1">
      <alignment/>
      <protection/>
    </xf>
    <xf numFmtId="0" fontId="12" fillId="0" borderId="2" xfId="21" applyFont="1" applyFill="1" applyBorder="1">
      <alignment/>
      <protection/>
    </xf>
    <xf numFmtId="4" fontId="12" fillId="0" borderId="3" xfId="21" applyNumberFormat="1" applyFont="1" applyFill="1" applyBorder="1">
      <alignment/>
      <protection/>
    </xf>
    <xf numFmtId="4" fontId="12" fillId="0" borderId="3" xfId="21" applyNumberFormat="1" applyFont="1" applyFill="1" applyBorder="1" applyAlignment="1">
      <alignment/>
      <protection/>
    </xf>
    <xf numFmtId="4" fontId="12" fillId="0" borderId="2" xfId="21" applyNumberFormat="1" applyFont="1" applyFill="1" applyBorder="1" applyAlignment="1">
      <alignment/>
      <protection/>
    </xf>
    <xf numFmtId="164" fontId="12" fillId="0" borderId="3" xfId="21" applyNumberFormat="1" applyFont="1" applyFill="1" applyBorder="1" applyAlignment="1">
      <alignment/>
      <protection/>
    </xf>
    <xf numFmtId="4" fontId="12" fillId="0" borderId="1" xfId="21" applyNumberFormat="1" applyFont="1" applyFill="1" applyBorder="1">
      <alignment/>
      <protection/>
    </xf>
    <xf numFmtId="4" fontId="12" fillId="0" borderId="2" xfId="21" applyNumberFormat="1" applyFont="1" applyFill="1" applyBorder="1">
      <alignment/>
      <protection/>
    </xf>
    <xf numFmtId="164" fontId="12" fillId="0" borderId="2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6" xfId="25" applyFont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6" fillId="0" borderId="6" xfId="25" applyFont="1" applyBorder="1" applyAlignment="1">
      <alignment vertical="center"/>
      <protection/>
    </xf>
    <xf numFmtId="4" fontId="6" fillId="0" borderId="12" xfId="25" applyNumberFormat="1" applyFont="1" applyFill="1" applyBorder="1" applyAlignment="1">
      <alignment vertical="center"/>
      <protection/>
    </xf>
    <xf numFmtId="4" fontId="6" fillId="0" borderId="6" xfId="25" applyNumberFormat="1" applyFont="1" applyFill="1" applyBorder="1" applyAlignment="1">
      <alignment vertical="center"/>
      <protection/>
    </xf>
    <xf numFmtId="4" fontId="6" fillId="0" borderId="13" xfId="25" applyNumberFormat="1" applyFont="1" applyFill="1" applyBorder="1" applyAlignment="1">
      <alignment vertical="center"/>
      <protection/>
    </xf>
    <xf numFmtId="164" fontId="6" fillId="0" borderId="12" xfId="25" applyNumberFormat="1" applyFont="1" applyFill="1" applyBorder="1" applyAlignment="1">
      <alignment vertical="center"/>
      <protection/>
    </xf>
    <xf numFmtId="164" fontId="6" fillId="0" borderId="6" xfId="25" applyNumberFormat="1" applyFont="1" applyFill="1" applyBorder="1" applyAlignment="1">
      <alignment vertical="center"/>
      <protection/>
    </xf>
    <xf numFmtId="0" fontId="11" fillId="0" borderId="7" xfId="25" applyFont="1" applyFill="1" applyBorder="1">
      <alignment/>
      <protection/>
    </xf>
    <xf numFmtId="4" fontId="11" fillId="0" borderId="5" xfId="25" applyNumberFormat="1" applyFont="1" applyFill="1" applyBorder="1">
      <alignment/>
      <protection/>
    </xf>
    <xf numFmtId="2" fontId="11" fillId="0" borderId="7" xfId="25" applyNumberFormat="1" applyFont="1" applyFill="1" applyBorder="1">
      <alignment/>
      <protection/>
    </xf>
    <xf numFmtId="165" fontId="11" fillId="0" borderId="10" xfId="25" applyNumberFormat="1" applyFont="1" applyFill="1" applyBorder="1">
      <alignment/>
      <protection/>
    </xf>
    <xf numFmtId="2" fontId="11" fillId="0" borderId="10" xfId="25" applyNumberFormat="1" applyFont="1" applyFill="1" applyBorder="1">
      <alignment/>
      <protection/>
    </xf>
    <xf numFmtId="164" fontId="11" fillId="0" borderId="5" xfId="25" applyNumberFormat="1" applyFont="1" applyFill="1" applyBorder="1">
      <alignment/>
      <protection/>
    </xf>
    <xf numFmtId="165" fontId="11" fillId="0" borderId="7" xfId="25" applyNumberFormat="1" applyFont="1" applyFill="1" applyBorder="1">
      <alignment/>
      <protection/>
    </xf>
    <xf numFmtId="0" fontId="11" fillId="0" borderId="7" xfId="25" applyFont="1" applyBorder="1" applyAlignment="1">
      <alignment horizontal="left" indent="1"/>
      <protection/>
    </xf>
    <xf numFmtId="2" fontId="11" fillId="0" borderId="5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7" xfId="25" applyFont="1" applyBorder="1" applyAlignment="1">
      <alignment horizontal="left" indent="2"/>
      <protection/>
    </xf>
    <xf numFmtId="2" fontId="14" fillId="0" borderId="5" xfId="25" applyNumberFormat="1" applyFont="1" applyFill="1" applyBorder="1">
      <alignment/>
      <protection/>
    </xf>
    <xf numFmtId="2" fontId="14" fillId="0" borderId="7" xfId="25" applyNumberFormat="1" applyFont="1" applyFill="1" applyBorder="1">
      <alignment/>
      <protection/>
    </xf>
    <xf numFmtId="165" fontId="14" fillId="0" borderId="10" xfId="25" applyNumberFormat="1" applyFont="1" applyFill="1" applyBorder="1">
      <alignment/>
      <protection/>
    </xf>
    <xf numFmtId="2" fontId="14" fillId="0" borderId="10" xfId="25" applyNumberFormat="1" applyFont="1" applyFill="1" applyBorder="1">
      <alignment/>
      <protection/>
    </xf>
    <xf numFmtId="164" fontId="14" fillId="0" borderId="5" xfId="25" applyNumberFormat="1" applyFont="1" applyFill="1" applyBorder="1">
      <alignment/>
      <protection/>
    </xf>
    <xf numFmtId="165" fontId="14" fillId="0" borderId="7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10" xfId="25" applyNumberFormat="1" applyFont="1" applyFill="1" applyBorder="1" applyAlignment="1">
      <alignment/>
      <protection/>
    </xf>
    <xf numFmtId="165" fontId="14" fillId="0" borderId="10" xfId="25" applyNumberFormat="1" applyFont="1" applyFill="1" applyBorder="1" applyAlignment="1">
      <alignment horizontal="center"/>
      <protection/>
    </xf>
    <xf numFmtId="164" fontId="14" fillId="0" borderId="5" xfId="25" applyNumberFormat="1" applyFont="1" applyFill="1" applyBorder="1" applyAlignment="1">
      <alignment/>
      <protection/>
    </xf>
    <xf numFmtId="165" fontId="14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 horizontal="center"/>
      <protection/>
    </xf>
    <xf numFmtId="165" fontId="11" fillId="0" borderId="7" xfId="25" applyNumberFormat="1" applyFont="1" applyFill="1" applyBorder="1" applyAlignment="1">
      <alignment horizontal="center"/>
      <protection/>
    </xf>
    <xf numFmtId="0" fontId="11" fillId="0" borderId="7" xfId="25" applyFont="1" applyFill="1" applyBorder="1" applyAlignment="1">
      <alignment horizontal="left" indent="1"/>
      <protection/>
    </xf>
    <xf numFmtId="2" fontId="11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5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11" fillId="0" borderId="7" xfId="25" applyFont="1" applyBorder="1">
      <alignment/>
      <protection/>
    </xf>
    <xf numFmtId="0" fontId="11" fillId="0" borderId="9" xfId="25" applyFont="1" applyFill="1" applyBorder="1">
      <alignment/>
      <protection/>
    </xf>
    <xf numFmtId="2" fontId="11" fillId="0" borderId="8" xfId="25" applyNumberFormat="1" applyFont="1" applyFill="1" applyBorder="1" applyAlignment="1">
      <alignment horizontal="center"/>
      <protection/>
    </xf>
    <xf numFmtId="2" fontId="11" fillId="0" borderId="9" xfId="25" applyNumberFormat="1" applyFont="1" applyFill="1" applyBorder="1" applyAlignment="1">
      <alignment/>
      <protection/>
    </xf>
    <xf numFmtId="165" fontId="11" fillId="0" borderId="11" xfId="25" applyNumberFormat="1" applyFont="1" applyFill="1" applyBorder="1" applyAlignment="1">
      <alignment horizontal="center"/>
      <protection/>
    </xf>
    <xf numFmtId="2" fontId="11" fillId="0" borderId="11" xfId="25" applyNumberFormat="1" applyFont="1" applyFill="1" applyBorder="1" applyAlignment="1">
      <alignment/>
      <protection/>
    </xf>
    <xf numFmtId="164" fontId="11" fillId="0" borderId="8" xfId="25" applyNumberFormat="1" applyFont="1" applyFill="1" applyBorder="1" applyAlignment="1">
      <alignment/>
      <protection/>
    </xf>
    <xf numFmtId="165" fontId="11" fillId="0" borderId="9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8" fillId="0" borderId="0" xfId="0" applyFont="1" applyAlignment="1">
      <alignment horizontal="left"/>
    </xf>
    <xf numFmtId="0" fontId="0" fillId="0" borderId="10" xfId="0" applyBorder="1"/>
    <xf numFmtId="0" fontId="20" fillId="2" borderId="2" xfId="0" applyFont="1" applyFill="1" applyBorder="1" applyAlignment="1">
      <alignment/>
    </xf>
    <xf numFmtId="0" fontId="2" fillId="2" borderId="0" xfId="0" applyFont="1" applyFill="1"/>
    <xf numFmtId="0" fontId="2" fillId="2" borderId="0" xfId="0" applyFont="1" applyFill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2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Fill="1" applyBorder="1"/>
    <xf numFmtId="0" fontId="25" fillId="0" borderId="0" xfId="0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2" fillId="2" borderId="13" xfId="0" applyFont="1" applyFill="1" applyBorder="1" applyAlignment="1">
      <alignment horizontal="right" wrapText="1"/>
    </xf>
    <xf numFmtId="0" fontId="18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left"/>
    </xf>
    <xf numFmtId="0" fontId="0" fillId="0" borderId="5" xfId="0" applyBorder="1"/>
    <xf numFmtId="165" fontId="18" fillId="0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9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4" fillId="0" borderId="6" xfId="20" applyFont="1" applyFill="1" applyBorder="1" applyAlignment="1">
      <alignment horizontal="center" vertical="center" wrapText="1"/>
      <protection/>
    </xf>
    <xf numFmtId="0" fontId="4" fillId="0" borderId="9" xfId="20" applyFont="1" applyFill="1" applyBorder="1" applyAlignment="1">
      <alignment horizontal="center" vertical="center" wrapText="1"/>
      <protection/>
    </xf>
    <xf numFmtId="0" fontId="4" fillId="0" borderId="12" xfId="20" applyFont="1" applyFill="1" applyBorder="1" applyAlignment="1">
      <alignment horizontal="center" vertical="center"/>
      <protection/>
    </xf>
    <xf numFmtId="0" fontId="4" fillId="0" borderId="14" xfId="20" applyFont="1" applyFill="1" applyBorder="1" applyAlignment="1">
      <alignment horizontal="center" vertical="center"/>
      <protection/>
    </xf>
    <xf numFmtId="0" fontId="4" fillId="0" borderId="13" xfId="20" applyFont="1" applyFill="1" applyBorder="1" applyAlignment="1">
      <alignment horizontal="center" vertical="center"/>
      <protection/>
    </xf>
    <xf numFmtId="0" fontId="4" fillId="0" borderId="1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13" xfId="21" applyNumberFormat="1" applyFont="1" applyFill="1" applyBorder="1" applyAlignment="1">
      <alignment horizontal="center" vertical="center" wrapText="1"/>
      <protection/>
    </xf>
    <xf numFmtId="49" fontId="4" fillId="0" borderId="11" xfId="21" applyNumberFormat="1" applyFont="1" applyFill="1" applyBorder="1" applyAlignment="1">
      <alignment horizontal="center" vertical="center" wrapText="1"/>
      <protection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23" applyFont="1" applyFill="1" applyAlignment="1">
      <alignment horizontal="left"/>
      <protection/>
    </xf>
    <xf numFmtId="0" fontId="11" fillId="0" borderId="6" xfId="21" applyFont="1" applyFill="1" applyBorder="1" applyAlignment="1">
      <alignment horizontal="center" vertical="center"/>
      <protection/>
    </xf>
    <xf numFmtId="0" fontId="11" fillId="0" borderId="9" xfId="21" applyFont="1" applyFill="1" applyBorder="1" applyAlignment="1">
      <alignment horizontal="center" vertical="center"/>
      <protection/>
    </xf>
    <xf numFmtId="0" fontId="11" fillId="0" borderId="1" xfId="21" applyFont="1" applyFill="1" applyBorder="1" applyAlignment="1">
      <alignment horizontal="center"/>
      <protection/>
    </xf>
    <xf numFmtId="0" fontId="11" fillId="0" borderId="4" xfId="21" applyFont="1" applyFill="1" applyBorder="1" applyAlignment="1">
      <alignment horizontal="center"/>
      <protection/>
    </xf>
    <xf numFmtId="0" fontId="11" fillId="0" borderId="3" xfId="21" applyFont="1" applyFill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11" xfId="25" applyFont="1" applyBorder="1" applyAlignment="1">
      <alignment horizontal="center"/>
      <protection/>
    </xf>
    <xf numFmtId="0" fontId="10" fillId="0" borderId="0" xfId="25" applyFont="1" applyFill="1" applyAlignment="1">
      <alignment/>
      <protection/>
    </xf>
    <xf numFmtId="0" fontId="11" fillId="0" borderId="6" xfId="25" applyFont="1" applyBorder="1" applyAlignment="1">
      <alignment horizontal="center" vertic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9" xfId="25" applyFont="1" applyBorder="1" applyAlignment="1">
      <alignment horizontal="center" vertical="center"/>
      <protection/>
    </xf>
    <xf numFmtId="0" fontId="11" fillId="0" borderId="1" xfId="25" applyFont="1" applyBorder="1" applyAlignment="1">
      <alignment horizontal="center"/>
      <protection/>
    </xf>
    <xf numFmtId="0" fontId="11" fillId="0" borderId="4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13" xfId="25" applyFont="1" applyBorder="1" applyAlignment="1">
      <alignment horizontal="center"/>
      <protection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7" fillId="0" borderId="0" xfId="0" applyFont="1"/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0" fillId="0" borderId="12" xfId="0" applyFont="1" applyBorder="1"/>
    <xf numFmtId="165" fontId="0" fillId="0" borderId="12" xfId="0" applyNumberFormat="1" applyFont="1" applyBorder="1"/>
    <xf numFmtId="164" fontId="0" fillId="0" borderId="6" xfId="0" applyNumberFormat="1" applyFont="1" applyBorder="1"/>
    <xf numFmtId="166" fontId="0" fillId="0" borderId="12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0" fontId="0" fillId="0" borderId="5" xfId="0" applyFont="1" applyFill="1" applyBorder="1"/>
    <xf numFmtId="165" fontId="0" fillId="0" borderId="5" xfId="0" applyNumberFormat="1" applyFont="1" applyFill="1" applyBorder="1"/>
    <xf numFmtId="164" fontId="0" fillId="0" borderId="7" xfId="0" applyNumberFormat="1" applyFont="1" applyBorder="1"/>
    <xf numFmtId="166" fontId="0" fillId="0" borderId="5" xfId="0" applyNumberFormat="1" applyFont="1" applyFill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0" fontId="24" fillId="0" borderId="5" xfId="0" applyFont="1" applyFill="1" applyBorder="1"/>
    <xf numFmtId="164" fontId="24" fillId="0" borderId="7" xfId="0" applyNumberFormat="1" applyFont="1" applyBorder="1"/>
    <xf numFmtId="164" fontId="24" fillId="0" borderId="7" xfId="0" applyNumberFormat="1" applyFont="1" applyBorder="1" applyAlignment="1">
      <alignment horizontal="right"/>
    </xf>
    <xf numFmtId="165" fontId="24" fillId="0" borderId="7" xfId="0" applyNumberFormat="1" applyFont="1" applyBorder="1"/>
    <xf numFmtId="164" fontId="0" fillId="0" borderId="7" xfId="0" applyNumberFormat="1" applyFont="1" applyBorder="1" applyAlignment="1" quotePrefix="1">
      <alignment horizontal="right"/>
    </xf>
    <xf numFmtId="0" fontId="0" fillId="0" borderId="5" xfId="0" applyFont="1" applyBorder="1"/>
    <xf numFmtId="165" fontId="0" fillId="0" borderId="5" xfId="0" applyNumberFormat="1" applyFont="1" applyBorder="1"/>
    <xf numFmtId="165" fontId="0" fillId="0" borderId="7" xfId="0" applyNumberFormat="1" applyFont="1" applyBorder="1"/>
    <xf numFmtId="0" fontId="24" fillId="0" borderId="5" xfId="0" applyFont="1" applyBorder="1"/>
    <xf numFmtId="165" fontId="0" fillId="0" borderId="5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>
      <alignment horizontal="right"/>
    </xf>
    <xf numFmtId="166" fontId="0" fillId="0" borderId="7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 quotePrefix="1">
      <alignment horizontal="right"/>
    </xf>
    <xf numFmtId="164" fontId="0" fillId="0" borderId="5" xfId="0" applyNumberFormat="1" applyFont="1" applyBorder="1" applyAlignment="1" quotePrefix="1">
      <alignment horizontal="right"/>
    </xf>
    <xf numFmtId="166" fontId="0" fillId="0" borderId="5" xfId="0" applyNumberFormat="1" applyFont="1" applyBorder="1" applyAlignment="1" quotePrefix="1">
      <alignment horizontal="right"/>
    </xf>
    <xf numFmtId="164" fontId="0" fillId="0" borderId="7" xfId="0" applyNumberFormat="1" applyFont="1" applyFill="1" applyBorder="1"/>
    <xf numFmtId="166" fontId="0" fillId="0" borderId="5" xfId="0" applyNumberFormat="1" applyFont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6" fontId="0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/>
    <xf numFmtId="166" fontId="0" fillId="0" borderId="7" xfId="0" applyNumberFormat="1" applyFont="1" applyFill="1" applyBorder="1"/>
    <xf numFmtId="165" fontId="24" fillId="0" borderId="7" xfId="0" applyNumberFormat="1" applyFont="1" applyFill="1" applyBorder="1"/>
    <xf numFmtId="165" fontId="0" fillId="3" borderId="7" xfId="0" applyNumberFormat="1" applyFont="1" applyFill="1" applyBorder="1"/>
    <xf numFmtId="165" fontId="24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 quotePrefix="1">
      <alignment horizontal="right"/>
    </xf>
    <xf numFmtId="166" fontId="24" fillId="0" borderId="5" xfId="0" applyNumberFormat="1" applyFont="1" applyFill="1" applyBorder="1" applyAlignment="1" quotePrefix="1">
      <alignment horizontal="right"/>
    </xf>
    <xf numFmtId="165" fontId="24" fillId="0" borderId="5" xfId="0" applyNumberFormat="1" applyFont="1" applyFill="1" applyBorder="1"/>
    <xf numFmtId="165" fontId="24" fillId="0" borderId="5" xfId="0" applyNumberFormat="1" applyFont="1" applyFill="1" applyBorder="1" applyAlignment="1" quotePrefix="1">
      <alignment horizontal="right"/>
    </xf>
    <xf numFmtId="164" fontId="0" fillId="0" borderId="7" xfId="0" applyNumberFormat="1" applyFont="1" applyFill="1" applyBorder="1" applyAlignment="1" quotePrefix="1">
      <alignment horizontal="right"/>
    </xf>
    <xf numFmtId="166" fontId="24" fillId="0" borderId="5" xfId="0" applyNumberFormat="1" applyFont="1" applyFill="1" applyBorder="1" applyAlignment="1">
      <alignment horizontal="right"/>
    </xf>
    <xf numFmtId="166" fontId="24" fillId="0" borderId="7" xfId="0" applyNumberFormat="1" applyFont="1" applyFill="1" applyBorder="1" applyAlignment="1">
      <alignment horizontal="right"/>
    </xf>
    <xf numFmtId="166" fontId="0" fillId="0" borderId="5" xfId="0" applyNumberFormat="1" applyFont="1" applyBorder="1"/>
    <xf numFmtId="166" fontId="0" fillId="0" borderId="5" xfId="0" applyNumberFormat="1" applyFont="1" applyFill="1" applyBorder="1" applyAlignment="1" quotePrefix="1">
      <alignment horizontal="right"/>
    </xf>
    <xf numFmtId="0" fontId="24" fillId="0" borderId="5" xfId="0" applyFont="1" applyBorder="1" applyAlignment="1">
      <alignment/>
    </xf>
    <xf numFmtId="167" fontId="0" fillId="0" borderId="5" xfId="0" applyNumberFormat="1" applyFont="1" applyBorder="1" applyAlignment="1" quotePrefix="1">
      <alignment horizontal="right"/>
    </xf>
    <xf numFmtId="167" fontId="0" fillId="0" borderId="7" xfId="0" applyNumberFormat="1" applyFont="1" applyFill="1" applyBorder="1"/>
    <xf numFmtId="167" fontId="0" fillId="0" borderId="7" xfId="0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Fill="1" applyBorder="1"/>
    <xf numFmtId="0" fontId="0" fillId="0" borderId="4" xfId="0" applyFont="1" applyFill="1" applyBorder="1"/>
    <xf numFmtId="166" fontId="0" fillId="0" borderId="4" xfId="0" applyNumberFormat="1" applyFont="1" applyFill="1" applyBorder="1"/>
    <xf numFmtId="0" fontId="0" fillId="0" borderId="4" xfId="0" applyBorder="1"/>
    <xf numFmtId="0" fontId="0" fillId="0" borderId="6" xfId="0" applyFont="1" applyFill="1" applyBorder="1"/>
    <xf numFmtId="165" fontId="0" fillId="0" borderId="6" xfId="0" applyNumberFormat="1" applyFont="1" applyFill="1" applyBorder="1"/>
    <xf numFmtId="164" fontId="0" fillId="0" borderId="6" xfId="0" applyNumberFormat="1" applyFont="1" applyFill="1" applyBorder="1"/>
    <xf numFmtId="165" fontId="0" fillId="0" borderId="6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165" fontId="0" fillId="0" borderId="13" xfId="0" applyNumberFormat="1" applyFont="1" applyFill="1" applyBorder="1"/>
    <xf numFmtId="165" fontId="0" fillId="0" borderId="5" xfId="0" applyNumberFormat="1" applyFont="1" applyFill="1" applyBorder="1" applyAlignment="1">
      <alignment horizontal="right"/>
    </xf>
    <xf numFmtId="166" fontId="0" fillId="0" borderId="5" xfId="0" applyNumberFormat="1" applyFont="1" applyFill="1" applyBorder="1"/>
    <xf numFmtId="166" fontId="0" fillId="0" borderId="7" xfId="0" applyNumberFormat="1" applyFont="1" applyFill="1" applyBorder="1" applyAlignment="1" quotePrefix="1">
      <alignment horizontal="right"/>
    </xf>
    <xf numFmtId="165" fontId="0" fillId="0" borderId="7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15" xfId="0" applyFont="1" applyBorder="1"/>
    <xf numFmtId="165" fontId="0" fillId="0" borderId="15" xfId="0" applyNumberFormat="1" applyFont="1" applyBorder="1"/>
    <xf numFmtId="0" fontId="0" fillId="0" borderId="15" xfId="0" applyBorder="1"/>
    <xf numFmtId="0" fontId="0" fillId="0" borderId="12" xfId="0" applyFont="1" applyFill="1" applyBorder="1"/>
    <xf numFmtId="165" fontId="0" fillId="0" borderId="12" xfId="0" applyNumberFormat="1" applyFont="1" applyFill="1" applyBorder="1"/>
    <xf numFmtId="164" fontId="0" fillId="3" borderId="7" xfId="0" applyNumberFormat="1" applyFont="1" applyFill="1" applyBorder="1"/>
    <xf numFmtId="0" fontId="24" fillId="0" borderId="5" xfId="0" applyFont="1" applyFill="1" applyBorder="1" applyAlignment="1">
      <alignment/>
    </xf>
    <xf numFmtId="164" fontId="0" fillId="3" borderId="5" xfId="0" applyNumberFormat="1" applyFont="1" applyFill="1" applyBorder="1"/>
    <xf numFmtId="0" fontId="0" fillId="0" borderId="8" xfId="0" applyFont="1" applyFill="1" applyBorder="1"/>
    <xf numFmtId="165" fontId="0" fillId="0" borderId="8" xfId="0" applyNumberFormat="1" applyFont="1" applyFill="1" applyBorder="1" applyAlignment="1" quotePrefix="1">
      <alignment horizontal="right"/>
    </xf>
    <xf numFmtId="164" fontId="0" fillId="0" borderId="9" xfId="0" applyNumberFormat="1" applyFont="1" applyFill="1" applyBorder="1"/>
    <xf numFmtId="164" fontId="0" fillId="0" borderId="9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15" xfId="0" applyNumberFormat="1" applyFont="1" applyBorder="1"/>
    <xf numFmtId="164" fontId="0" fillId="0" borderId="15" xfId="0" applyNumberFormat="1" applyFont="1" applyBorder="1"/>
    <xf numFmtId="165" fontId="0" fillId="0" borderId="6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165" fontId="0" fillId="0" borderId="5" xfId="0" applyNumberFormat="1" applyFont="1" applyBorder="1" applyAlignment="1">
      <alignment horizontal="right"/>
    </xf>
    <xf numFmtId="0" fontId="0" fillId="0" borderId="8" xfId="0" applyFont="1" applyBorder="1"/>
    <xf numFmtId="165" fontId="0" fillId="0" borderId="8" xfId="0" applyNumberFormat="1" applyFont="1" applyBorder="1"/>
    <xf numFmtId="165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 quotePrefix="1">
      <alignment horizontal="right"/>
    </xf>
    <xf numFmtId="164" fontId="0" fillId="0" borderId="6" xfId="0" applyNumberFormat="1" applyFont="1" applyBorder="1" applyAlignment="1" quotePrefix="1">
      <alignment horizontal="right"/>
    </xf>
    <xf numFmtId="164" fontId="0" fillId="0" borderId="9" xfId="0" applyNumberFormat="1" applyFont="1" applyBorder="1" applyAlignment="1" quotePrefix="1">
      <alignment horizontal="right"/>
    </xf>
    <xf numFmtId="165" fontId="2" fillId="0" borderId="2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2" fillId="4" borderId="1" xfId="0" applyFont="1" applyFill="1" applyBorder="1"/>
    <xf numFmtId="165" fontId="2" fillId="4" borderId="1" xfId="0" applyNumberFormat="1" applyFont="1" applyFill="1" applyBorder="1"/>
    <xf numFmtId="165" fontId="2" fillId="4" borderId="2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1" xfId="0" applyFont="1" applyBorder="1"/>
    <xf numFmtId="164" fontId="2" fillId="0" borderId="2" xfId="0" applyNumberFormat="1" applyFont="1" applyBorder="1"/>
    <xf numFmtId="0" fontId="26" fillId="0" borderId="0" xfId="0" applyFont="1"/>
    <xf numFmtId="1" fontId="26" fillId="0" borderId="0" xfId="0" applyNumberFormat="1" applyFont="1"/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9"/>
  <sheetViews>
    <sheetView showGridLines="0" tabSelected="1" zoomScale="90" zoomScaleNormal="90" workbookViewId="0" topLeftCell="A1">
      <selection pane="topLeft" activeCell="I22" sqref="I22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213" t="s">
        <v>2</v>
      </c>
      <c r="C3" s="215">
        <v>2020</v>
      </c>
      <c r="D3" s="216"/>
      <c r="E3" s="216"/>
      <c r="F3" s="217"/>
      <c r="G3" s="218">
        <v>2021</v>
      </c>
      <c r="H3" s="219"/>
      <c r="I3" s="219"/>
      <c r="J3" s="219"/>
      <c r="K3" s="220" t="s">
        <v>3</v>
      </c>
      <c r="L3" s="222" t="s">
        <v>4</v>
      </c>
    </row>
    <row r="4" spans="2:12" ht="30" customHeight="1">
      <c r="B4" s="214"/>
      <c r="C4" s="5" t="s">
        <v>5</v>
      </c>
      <c r="D4" s="6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9</v>
      </c>
      <c r="J4" s="5" t="s">
        <v>8</v>
      </c>
      <c r="K4" s="221"/>
      <c r="L4" s="223"/>
    </row>
    <row r="5" spans="2:12" ht="15">
      <c r="B5" s="10" t="s">
        <v>10</v>
      </c>
      <c r="C5" s="11">
        <v>1364.8187237529999</v>
      </c>
      <c r="D5" s="11">
        <v>1377.9046372980008</v>
      </c>
      <c r="E5" s="11">
        <v>1178.759411698861</v>
      </c>
      <c r="F5" s="11">
        <v>85.547241789558583</v>
      </c>
      <c r="G5" s="11">
        <v>1385.6130297900002</v>
      </c>
      <c r="H5" s="11">
        <v>1395.9326738919999</v>
      </c>
      <c r="I5" s="11">
        <v>1203.4054982667401</v>
      </c>
      <c r="J5" s="11">
        <v>86.207989881884856</v>
      </c>
      <c r="K5" s="11">
        <v>102.09084961046958</v>
      </c>
      <c r="L5" s="11">
        <v>24.646086567879138</v>
      </c>
    </row>
    <row r="6" spans="2:12" ht="15">
      <c r="B6" s="12" t="s">
        <v>11</v>
      </c>
      <c r="C6" s="13">
        <v>110.135926928</v>
      </c>
      <c r="D6" s="13">
        <v>123.22184047300001</v>
      </c>
      <c r="E6" s="13">
        <v>109.22768356797</v>
      </c>
      <c r="F6" s="13">
        <v>88.643119716998257</v>
      </c>
      <c r="G6" s="13">
        <v>132.17112573899999</v>
      </c>
      <c r="H6" s="13">
        <v>142.49076984100006</v>
      </c>
      <c r="I6" s="13">
        <v>100.47133998054001</v>
      </c>
      <c r="J6" s="13">
        <v>70.510770692482112</v>
      </c>
      <c r="K6" s="13">
        <v>91.983402649035298</v>
      </c>
      <c r="L6" s="13">
        <v>-8.7563435874299955</v>
      </c>
    </row>
    <row r="7" spans="2:12" ht="15">
      <c r="B7" s="12" t="s">
        <v>12</v>
      </c>
      <c r="C7" s="14">
        <v>1254.682796825</v>
      </c>
      <c r="D7" s="14">
        <v>1254.6827968250009</v>
      </c>
      <c r="E7" s="14">
        <v>1069.531728130891</v>
      </c>
      <c r="F7" s="14">
        <v>85.243196992687047</v>
      </c>
      <c r="G7" s="14">
        <v>1253.4419040510002</v>
      </c>
      <c r="H7" s="14">
        <v>1253.4419040509999</v>
      </c>
      <c r="I7" s="14">
        <v>1102.9341582862</v>
      </c>
      <c r="J7" s="14">
        <v>87.992443424910732</v>
      </c>
      <c r="K7" s="14">
        <v>103.12308922463507</v>
      </c>
      <c r="L7" s="14">
        <v>33.402430155309048</v>
      </c>
    </row>
    <row r="8" spans="2:12" ht="15">
      <c r="B8" s="10" t="s">
        <v>13</v>
      </c>
      <c r="C8" s="15">
        <v>1864.8187237529999</v>
      </c>
      <c r="D8" s="15">
        <v>1877.9046372980001</v>
      </c>
      <c r="E8" s="15">
        <v>1452.7120893258514</v>
      </c>
      <c r="F8" s="15">
        <v>77.3581395174607</v>
      </c>
      <c r="G8" s="15">
        <v>1885.6130297900002</v>
      </c>
      <c r="H8" s="15">
        <v>1895.9326738919999</v>
      </c>
      <c r="I8" s="15">
        <v>1538.3560804705799</v>
      </c>
      <c r="J8" s="15">
        <v>81.139805313477652</v>
      </c>
      <c r="K8" s="15">
        <v>105.89545525049444</v>
      </c>
      <c r="L8" s="15">
        <v>85.643991144728489</v>
      </c>
    </row>
    <row r="9" spans="2:12" ht="15">
      <c r="B9" s="12" t="s">
        <v>14</v>
      </c>
      <c r="C9" s="13">
        <v>110.135926928</v>
      </c>
      <c r="D9" s="13">
        <v>123.22184047300001</v>
      </c>
      <c r="E9" s="13">
        <v>107.70004931822001</v>
      </c>
      <c r="F9" s="13">
        <v>87.403376629339434</v>
      </c>
      <c r="G9" s="13">
        <v>132.17112573899999</v>
      </c>
      <c r="H9" s="13">
        <v>142.49076984100006</v>
      </c>
      <c r="I9" s="13">
        <v>101.04175633039999</v>
      </c>
      <c r="J9" s="13">
        <v>70.911088797645334</v>
      </c>
      <c r="K9" s="13">
        <v>93.817743789376692</v>
      </c>
      <c r="L9" s="13">
        <v>-6.658292987820019</v>
      </c>
    </row>
    <row r="10" spans="2:12" ht="15">
      <c r="B10" s="12" t="s">
        <v>15</v>
      </c>
      <c r="C10" s="14">
        <v>1754.682796825</v>
      </c>
      <c r="D10" s="14">
        <v>1754.6827968250002</v>
      </c>
      <c r="E10" s="14">
        <v>1345.0120400076314</v>
      </c>
      <c r="F10" s="14">
        <v>76.652717086037143</v>
      </c>
      <c r="G10" s="14">
        <v>1753.4419040510002</v>
      </c>
      <c r="H10" s="14">
        <v>1753.4419040509999</v>
      </c>
      <c r="I10" s="14">
        <v>1437.3143241401799</v>
      </c>
      <c r="J10" s="14">
        <v>81.971026289467233</v>
      </c>
      <c r="K10" s="14">
        <v>106.86256192413153</v>
      </c>
      <c r="L10" s="14">
        <v>92.302284132548493</v>
      </c>
    </row>
    <row r="11" spans="2:12" ht="15">
      <c r="B11" s="10" t="s">
        <v>16</v>
      </c>
      <c r="C11" s="16">
        <v>-500</v>
      </c>
      <c r="D11" s="16">
        <v>-499.99999999999932</v>
      </c>
      <c r="E11" s="16">
        <v>-273.95267762699041</v>
      </c>
      <c r="F11" s="17">
        <v>54.790535525398155</v>
      </c>
      <c r="G11" s="16">
        <v>-500</v>
      </c>
      <c r="H11" s="16">
        <v>-500</v>
      </c>
      <c r="I11" s="16">
        <v>-334.95058220383976</v>
      </c>
      <c r="J11" s="16">
        <v>66.990116440767949</v>
      </c>
      <c r="K11" s="17">
        <v>122.26585449181231</v>
      </c>
      <c r="L11" s="16">
        <v>-60.997904576849351</v>
      </c>
    </row>
    <row r="12" spans="2:12" ht="15" customHeight="1">
      <c r="B12" s="12" t="s">
        <v>17</v>
      </c>
      <c r="C12" s="18">
        <v>0</v>
      </c>
      <c r="D12" s="18">
        <v>0</v>
      </c>
      <c r="E12" s="18">
        <v>1.527634249749994</v>
      </c>
      <c r="F12" s="19" t="s">
        <v>18</v>
      </c>
      <c r="G12" s="18">
        <v>0</v>
      </c>
      <c r="H12" s="18">
        <v>0</v>
      </c>
      <c r="I12" s="18">
        <v>-0.57041634985998257</v>
      </c>
      <c r="J12" s="19" t="s">
        <v>18</v>
      </c>
      <c r="K12" s="19" t="s">
        <v>18</v>
      </c>
      <c r="L12" s="18">
        <v>-2.0980505996099765</v>
      </c>
    </row>
    <row r="13" spans="2:12" ht="15">
      <c r="B13" s="20" t="s">
        <v>19</v>
      </c>
      <c r="C13" s="21">
        <v>-500</v>
      </c>
      <c r="D13" s="21">
        <v>-499.99999999999932</v>
      </c>
      <c r="E13" s="21">
        <v>-275.48031187674042</v>
      </c>
      <c r="F13" s="21">
        <v>55.096062375348154</v>
      </c>
      <c r="G13" s="21">
        <v>-500</v>
      </c>
      <c r="H13" s="21">
        <v>-500</v>
      </c>
      <c r="I13" s="21">
        <v>-334.38016585397986</v>
      </c>
      <c r="J13" s="21">
        <v>66.876033170795964</v>
      </c>
      <c r="K13" s="21">
        <v>121.38078528225034</v>
      </c>
      <c r="L13" s="21">
        <v>-58.899853977239445</v>
      </c>
    </row>
    <row r="14" spans="2:12" ht="15.75" customHeight="1">
      <c r="B14" s="224" t="s">
        <v>20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</row>
    <row r="15" spans="2:12" ht="1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2" ht="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4" ht="15">
      <c r="B17" s="23"/>
      <c r="C17" s="23"/>
      <c r="D17" s="23"/>
    </row>
    <row r="18" spans="2:4" ht="15">
      <c r="B18" s="23"/>
      <c r="C18" s="23"/>
      <c r="D18" s="23"/>
    </row>
    <row r="19" spans="2:4" ht="15">
      <c r="B19" s="23"/>
      <c r="C19" s="23"/>
      <c r="D19" s="23"/>
    </row>
    <row r="20" spans="2:4" ht="15">
      <c r="B20" s="23"/>
      <c r="C20" s="23"/>
      <c r="D20" s="23"/>
    </row>
    <row r="43" spans="4:9" ht="15">
      <c r="D43"/>
      <c r="E43"/>
      <c r="F43"/>
      <c r="G43"/>
      <c r="H43"/>
      <c r="I43"/>
    </row>
    <row r="44" spans="4:9" ht="15">
      <c r="D44"/>
      <c r="E44"/>
      <c r="F44"/>
      <c r="G44"/>
      <c r="H44"/>
      <c r="I44"/>
    </row>
    <row r="45" spans="4:9" ht="15">
      <c r="D45"/>
      <c r="E45"/>
      <c r="F45"/>
      <c r="G45"/>
      <c r="H45"/>
      <c r="I45"/>
    </row>
    <row r="46" spans="4:9" ht="15">
      <c r="D46"/>
      <c r="E46"/>
      <c r="F46"/>
      <c r="G46"/>
      <c r="H46"/>
      <c r="I46"/>
    </row>
    <row r="47" spans="4:9" ht="15">
      <c r="D47"/>
      <c r="E47"/>
      <c r="F47"/>
      <c r="G47"/>
      <c r="H47"/>
      <c r="I47"/>
    </row>
    <row r="48" spans="4:9" ht="15">
      <c r="D48"/>
      <c r="E48"/>
      <c r="F48"/>
      <c r="G48"/>
      <c r="H48"/>
      <c r="I48"/>
    </row>
    <row r="49" spans="4:9" ht="15">
      <c r="D49"/>
      <c r="E49"/>
      <c r="F49"/>
      <c r="G49"/>
      <c r="H49"/>
      <c r="I49"/>
    </row>
    <row r="50" spans="4:9" ht="15">
      <c r="D50"/>
      <c r="E50"/>
      <c r="F50"/>
      <c r="G50"/>
      <c r="H50"/>
      <c r="I50"/>
    </row>
    <row r="51" spans="4:9" ht="15">
      <c r="D51"/>
      <c r="E51"/>
      <c r="F51"/>
      <c r="G51"/>
      <c r="H51"/>
      <c r="I51"/>
    </row>
    <row r="52" spans="4:9" ht="15">
      <c r="D52"/>
      <c r="E52"/>
      <c r="F52"/>
      <c r="G52"/>
      <c r="H52"/>
      <c r="I52"/>
    </row>
    <row r="53" spans="4:9" ht="15">
      <c r="D53"/>
      <c r="E53"/>
      <c r="F53"/>
      <c r="G53"/>
      <c r="H53"/>
      <c r="I53"/>
    </row>
    <row r="54" spans="4:9" ht="15">
      <c r="D54"/>
      <c r="E54"/>
      <c r="F54"/>
      <c r="G54"/>
      <c r="H54"/>
      <c r="I54"/>
    </row>
    <row r="55" spans="4:9" ht="15">
      <c r="D55"/>
      <c r="E55"/>
      <c r="F55"/>
      <c r="G55"/>
      <c r="H55"/>
      <c r="I55"/>
    </row>
    <row r="56" spans="4:9" ht="15">
      <c r="D56"/>
      <c r="E56"/>
      <c r="F56"/>
      <c r="G56"/>
      <c r="H56"/>
      <c r="I56"/>
    </row>
    <row r="57" spans="4:9" ht="15">
      <c r="D57"/>
      <c r="E57"/>
      <c r="F57"/>
      <c r="G57"/>
      <c r="H57"/>
      <c r="I57"/>
    </row>
    <row r="58" spans="4:9" ht="15">
      <c r="D58"/>
      <c r="E58"/>
      <c r="F58"/>
      <c r="G58"/>
      <c r="H58"/>
      <c r="I58"/>
    </row>
    <row r="59" spans="4:9" ht="15">
      <c r="D59"/>
      <c r="E59"/>
      <c r="F59"/>
      <c r="G59"/>
      <c r="H59"/>
      <c r="I59"/>
    </row>
  </sheetData>
  <mergeCells count="6">
    <mergeCell ref="B14:L14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60"/>
  <sheetViews>
    <sheetView showGridLines="0" zoomScale="90" zoomScaleNormal="90" workbookViewId="0" topLeftCell="A1">
      <selection pane="topLeft" activeCell="B1" sqref="B1:I1"/>
    </sheetView>
  </sheetViews>
  <sheetFormatPr defaultRowHeight="12.75"/>
  <cols>
    <col min="1" max="1" width="2.85714285714286" style="25" customWidth="1"/>
    <col min="2" max="2" width="51.2857142857143" style="25" customWidth="1"/>
    <col min="3" max="5" width="10" style="25" customWidth="1"/>
    <col min="6" max="6" width="8.57142857142857" style="25" customWidth="1"/>
    <col min="7" max="7" width="10" style="25" customWidth="1"/>
    <col min="8" max="8" width="10" style="89" customWidth="1"/>
    <col min="9" max="9" width="10" style="25" customWidth="1"/>
    <col min="10" max="10" width="8.57142857142857" style="25" customWidth="1"/>
    <col min="11" max="12" width="10" style="25" customWidth="1"/>
    <col min="13" max="243" width="9.14285714285714" style="25"/>
    <col min="244" max="244" width="2.57142857142857" style="25" customWidth="1"/>
    <col min="245" max="245" width="49" style="25" customWidth="1"/>
    <col min="246" max="248" width="10" style="25" customWidth="1"/>
    <col min="249" max="249" width="8.57142857142857" style="25" customWidth="1"/>
    <col min="250" max="252" width="10" style="25" customWidth="1"/>
    <col min="253" max="253" width="8.57142857142857" style="25" customWidth="1"/>
    <col min="254" max="255" width="10" style="25" customWidth="1"/>
    <col min="256" max="256" width="3.57142857142857" style="25" customWidth="1"/>
    <col min="257" max="257" width="11.4285714285714" style="25" customWidth="1"/>
    <col min="258" max="499" width="9.14285714285714" style="25"/>
    <col min="500" max="500" width="2.57142857142857" style="25" customWidth="1"/>
    <col min="501" max="501" width="49" style="25" customWidth="1"/>
    <col min="502" max="504" width="10" style="25" customWidth="1"/>
    <col min="505" max="505" width="8.57142857142857" style="25" customWidth="1"/>
    <col min="506" max="508" width="10" style="25" customWidth="1"/>
    <col min="509" max="509" width="8.57142857142857" style="25" customWidth="1"/>
    <col min="510" max="511" width="10" style="25" customWidth="1"/>
    <col min="512" max="512" width="3.57142857142857" style="25" customWidth="1"/>
    <col min="513" max="513" width="11.4285714285714" style="25" customWidth="1"/>
    <col min="514" max="755" width="9.14285714285714" style="25"/>
    <col min="756" max="756" width="2.57142857142857" style="25" customWidth="1"/>
    <col min="757" max="757" width="49" style="25" customWidth="1"/>
    <col min="758" max="760" width="10" style="25" customWidth="1"/>
    <col min="761" max="761" width="8.57142857142857" style="25" customWidth="1"/>
    <col min="762" max="764" width="10" style="25" customWidth="1"/>
    <col min="765" max="765" width="8.57142857142857" style="25" customWidth="1"/>
    <col min="766" max="767" width="10" style="25" customWidth="1"/>
    <col min="768" max="768" width="3.57142857142857" style="25" customWidth="1"/>
    <col min="769" max="769" width="11.4285714285714" style="25" customWidth="1"/>
    <col min="770" max="1011" width="9.14285714285714" style="25"/>
    <col min="1012" max="1012" width="2.57142857142857" style="25" customWidth="1"/>
    <col min="1013" max="1013" width="49" style="25" customWidth="1"/>
    <col min="1014" max="1016" width="10" style="25" customWidth="1"/>
    <col min="1017" max="1017" width="8.57142857142857" style="25" customWidth="1"/>
    <col min="1018" max="1020" width="10" style="25" customWidth="1"/>
    <col min="1021" max="1021" width="8.57142857142857" style="25" customWidth="1"/>
    <col min="1022" max="1023" width="10" style="25" customWidth="1"/>
    <col min="1024" max="1024" width="3.57142857142857" style="25" customWidth="1"/>
    <col min="1025" max="1025" width="11.4285714285714" style="25" customWidth="1"/>
    <col min="1026" max="1267" width="9.14285714285714" style="25"/>
    <col min="1268" max="1268" width="2.57142857142857" style="25" customWidth="1"/>
    <col min="1269" max="1269" width="49" style="25" customWidth="1"/>
    <col min="1270" max="1272" width="10" style="25" customWidth="1"/>
    <col min="1273" max="1273" width="8.57142857142857" style="25" customWidth="1"/>
    <col min="1274" max="1276" width="10" style="25" customWidth="1"/>
    <col min="1277" max="1277" width="8.57142857142857" style="25" customWidth="1"/>
    <col min="1278" max="1279" width="10" style="25" customWidth="1"/>
    <col min="1280" max="1280" width="3.57142857142857" style="25" customWidth="1"/>
    <col min="1281" max="1281" width="11.4285714285714" style="25" customWidth="1"/>
    <col min="1282" max="1523" width="9.14285714285714" style="25"/>
    <col min="1524" max="1524" width="2.57142857142857" style="25" customWidth="1"/>
    <col min="1525" max="1525" width="49" style="25" customWidth="1"/>
    <col min="1526" max="1528" width="10" style="25" customWidth="1"/>
    <col min="1529" max="1529" width="8.57142857142857" style="25" customWidth="1"/>
    <col min="1530" max="1532" width="10" style="25" customWidth="1"/>
    <col min="1533" max="1533" width="8.57142857142857" style="25" customWidth="1"/>
    <col min="1534" max="1535" width="10" style="25" customWidth="1"/>
    <col min="1536" max="1536" width="3.57142857142857" style="25" customWidth="1"/>
    <col min="1537" max="1537" width="11.4285714285714" style="25" customWidth="1"/>
    <col min="1538" max="1779" width="9.14285714285714" style="25"/>
    <col min="1780" max="1780" width="2.57142857142857" style="25" customWidth="1"/>
    <col min="1781" max="1781" width="49" style="25" customWidth="1"/>
    <col min="1782" max="1784" width="10" style="25" customWidth="1"/>
    <col min="1785" max="1785" width="8.57142857142857" style="25" customWidth="1"/>
    <col min="1786" max="1788" width="10" style="25" customWidth="1"/>
    <col min="1789" max="1789" width="8.57142857142857" style="25" customWidth="1"/>
    <col min="1790" max="1791" width="10" style="25" customWidth="1"/>
    <col min="1792" max="1792" width="3.57142857142857" style="25" customWidth="1"/>
    <col min="1793" max="1793" width="11.4285714285714" style="25" customWidth="1"/>
    <col min="1794" max="2035" width="9.14285714285714" style="25"/>
    <col min="2036" max="2036" width="2.57142857142857" style="25" customWidth="1"/>
    <col min="2037" max="2037" width="49" style="25" customWidth="1"/>
    <col min="2038" max="2040" width="10" style="25" customWidth="1"/>
    <col min="2041" max="2041" width="8.57142857142857" style="25" customWidth="1"/>
    <col min="2042" max="2044" width="10" style="25" customWidth="1"/>
    <col min="2045" max="2045" width="8.57142857142857" style="25" customWidth="1"/>
    <col min="2046" max="2047" width="10" style="25" customWidth="1"/>
    <col min="2048" max="2048" width="3.57142857142857" style="25" customWidth="1"/>
    <col min="2049" max="2049" width="11.4285714285714" style="25" customWidth="1"/>
    <col min="2050" max="2291" width="9.14285714285714" style="25"/>
    <col min="2292" max="2292" width="2.57142857142857" style="25" customWidth="1"/>
    <col min="2293" max="2293" width="49" style="25" customWidth="1"/>
    <col min="2294" max="2296" width="10" style="25" customWidth="1"/>
    <col min="2297" max="2297" width="8.57142857142857" style="25" customWidth="1"/>
    <col min="2298" max="2300" width="10" style="25" customWidth="1"/>
    <col min="2301" max="2301" width="8.57142857142857" style="25" customWidth="1"/>
    <col min="2302" max="2303" width="10" style="25" customWidth="1"/>
    <col min="2304" max="2304" width="3.57142857142857" style="25" customWidth="1"/>
    <col min="2305" max="2305" width="11.4285714285714" style="25" customWidth="1"/>
    <col min="2306" max="2547" width="9.14285714285714" style="25"/>
    <col min="2548" max="2548" width="2.57142857142857" style="25" customWidth="1"/>
    <col min="2549" max="2549" width="49" style="25" customWidth="1"/>
    <col min="2550" max="2552" width="10" style="25" customWidth="1"/>
    <col min="2553" max="2553" width="8.57142857142857" style="25" customWidth="1"/>
    <col min="2554" max="2556" width="10" style="25" customWidth="1"/>
    <col min="2557" max="2557" width="8.57142857142857" style="25" customWidth="1"/>
    <col min="2558" max="2559" width="10" style="25" customWidth="1"/>
    <col min="2560" max="2560" width="3.57142857142857" style="25" customWidth="1"/>
    <col min="2561" max="2561" width="11.4285714285714" style="25" customWidth="1"/>
    <col min="2562" max="2803" width="9.14285714285714" style="25"/>
    <col min="2804" max="2804" width="2.57142857142857" style="25" customWidth="1"/>
    <col min="2805" max="2805" width="49" style="25" customWidth="1"/>
    <col min="2806" max="2808" width="10" style="25" customWidth="1"/>
    <col min="2809" max="2809" width="8.57142857142857" style="25" customWidth="1"/>
    <col min="2810" max="2812" width="10" style="25" customWidth="1"/>
    <col min="2813" max="2813" width="8.57142857142857" style="25" customWidth="1"/>
    <col min="2814" max="2815" width="10" style="25" customWidth="1"/>
    <col min="2816" max="2816" width="3.57142857142857" style="25" customWidth="1"/>
    <col min="2817" max="2817" width="11.4285714285714" style="25" customWidth="1"/>
    <col min="2818" max="3059" width="9.14285714285714" style="25"/>
    <col min="3060" max="3060" width="2.57142857142857" style="25" customWidth="1"/>
    <col min="3061" max="3061" width="49" style="25" customWidth="1"/>
    <col min="3062" max="3064" width="10" style="25" customWidth="1"/>
    <col min="3065" max="3065" width="8.57142857142857" style="25" customWidth="1"/>
    <col min="3066" max="3068" width="10" style="25" customWidth="1"/>
    <col min="3069" max="3069" width="8.57142857142857" style="25" customWidth="1"/>
    <col min="3070" max="3071" width="10" style="25" customWidth="1"/>
    <col min="3072" max="3072" width="3.57142857142857" style="25" customWidth="1"/>
    <col min="3073" max="3073" width="11.4285714285714" style="25" customWidth="1"/>
    <col min="3074" max="3315" width="9.14285714285714" style="25"/>
    <col min="3316" max="3316" width="2.57142857142857" style="25" customWidth="1"/>
    <col min="3317" max="3317" width="49" style="25" customWidth="1"/>
    <col min="3318" max="3320" width="10" style="25" customWidth="1"/>
    <col min="3321" max="3321" width="8.57142857142857" style="25" customWidth="1"/>
    <col min="3322" max="3324" width="10" style="25" customWidth="1"/>
    <col min="3325" max="3325" width="8.57142857142857" style="25" customWidth="1"/>
    <col min="3326" max="3327" width="10" style="25" customWidth="1"/>
    <col min="3328" max="3328" width="3.57142857142857" style="25" customWidth="1"/>
    <col min="3329" max="3329" width="11.4285714285714" style="25" customWidth="1"/>
    <col min="3330" max="3571" width="9.14285714285714" style="25"/>
    <col min="3572" max="3572" width="2.57142857142857" style="25" customWidth="1"/>
    <col min="3573" max="3573" width="49" style="25" customWidth="1"/>
    <col min="3574" max="3576" width="10" style="25" customWidth="1"/>
    <col min="3577" max="3577" width="8.57142857142857" style="25" customWidth="1"/>
    <col min="3578" max="3580" width="10" style="25" customWidth="1"/>
    <col min="3581" max="3581" width="8.57142857142857" style="25" customWidth="1"/>
    <col min="3582" max="3583" width="10" style="25" customWidth="1"/>
    <col min="3584" max="3584" width="3.57142857142857" style="25" customWidth="1"/>
    <col min="3585" max="3585" width="11.4285714285714" style="25" customWidth="1"/>
    <col min="3586" max="3827" width="9.14285714285714" style="25"/>
    <col min="3828" max="3828" width="2.57142857142857" style="25" customWidth="1"/>
    <col min="3829" max="3829" width="49" style="25" customWidth="1"/>
    <col min="3830" max="3832" width="10" style="25" customWidth="1"/>
    <col min="3833" max="3833" width="8.57142857142857" style="25" customWidth="1"/>
    <col min="3834" max="3836" width="10" style="25" customWidth="1"/>
    <col min="3837" max="3837" width="8.57142857142857" style="25" customWidth="1"/>
    <col min="3838" max="3839" width="10" style="25" customWidth="1"/>
    <col min="3840" max="3840" width="3.57142857142857" style="25" customWidth="1"/>
    <col min="3841" max="3841" width="11.4285714285714" style="25" customWidth="1"/>
    <col min="3842" max="4083" width="9.14285714285714" style="25"/>
    <col min="4084" max="4084" width="2.57142857142857" style="25" customWidth="1"/>
    <col min="4085" max="4085" width="49" style="25" customWidth="1"/>
    <col min="4086" max="4088" width="10" style="25" customWidth="1"/>
    <col min="4089" max="4089" width="8.57142857142857" style="25" customWidth="1"/>
    <col min="4090" max="4092" width="10" style="25" customWidth="1"/>
    <col min="4093" max="4093" width="8.57142857142857" style="25" customWidth="1"/>
    <col min="4094" max="4095" width="10" style="25" customWidth="1"/>
    <col min="4096" max="4096" width="3.57142857142857" style="25" customWidth="1"/>
    <col min="4097" max="4097" width="11.4285714285714" style="25" customWidth="1"/>
    <col min="4098" max="4339" width="9.14285714285714" style="25"/>
    <col min="4340" max="4340" width="2.57142857142857" style="25" customWidth="1"/>
    <col min="4341" max="4341" width="49" style="25" customWidth="1"/>
    <col min="4342" max="4344" width="10" style="25" customWidth="1"/>
    <col min="4345" max="4345" width="8.57142857142857" style="25" customWidth="1"/>
    <col min="4346" max="4348" width="10" style="25" customWidth="1"/>
    <col min="4349" max="4349" width="8.57142857142857" style="25" customWidth="1"/>
    <col min="4350" max="4351" width="10" style="25" customWidth="1"/>
    <col min="4352" max="4352" width="3.57142857142857" style="25" customWidth="1"/>
    <col min="4353" max="4353" width="11.4285714285714" style="25" customWidth="1"/>
    <col min="4354" max="4595" width="9.14285714285714" style="25"/>
    <col min="4596" max="4596" width="2.57142857142857" style="25" customWidth="1"/>
    <col min="4597" max="4597" width="49" style="25" customWidth="1"/>
    <col min="4598" max="4600" width="10" style="25" customWidth="1"/>
    <col min="4601" max="4601" width="8.57142857142857" style="25" customWidth="1"/>
    <col min="4602" max="4604" width="10" style="25" customWidth="1"/>
    <col min="4605" max="4605" width="8.57142857142857" style="25" customWidth="1"/>
    <col min="4606" max="4607" width="10" style="25" customWidth="1"/>
    <col min="4608" max="4608" width="3.57142857142857" style="25" customWidth="1"/>
    <col min="4609" max="4609" width="11.4285714285714" style="25" customWidth="1"/>
    <col min="4610" max="4851" width="9.14285714285714" style="25"/>
    <col min="4852" max="4852" width="2.57142857142857" style="25" customWidth="1"/>
    <col min="4853" max="4853" width="49" style="25" customWidth="1"/>
    <col min="4854" max="4856" width="10" style="25" customWidth="1"/>
    <col min="4857" max="4857" width="8.57142857142857" style="25" customWidth="1"/>
    <col min="4858" max="4860" width="10" style="25" customWidth="1"/>
    <col min="4861" max="4861" width="8.57142857142857" style="25" customWidth="1"/>
    <col min="4862" max="4863" width="10" style="25" customWidth="1"/>
    <col min="4864" max="4864" width="3.57142857142857" style="25" customWidth="1"/>
    <col min="4865" max="4865" width="11.4285714285714" style="25" customWidth="1"/>
    <col min="4866" max="5107" width="9.14285714285714" style="25"/>
    <col min="5108" max="5108" width="2.57142857142857" style="25" customWidth="1"/>
    <col min="5109" max="5109" width="49" style="25" customWidth="1"/>
    <col min="5110" max="5112" width="10" style="25" customWidth="1"/>
    <col min="5113" max="5113" width="8.57142857142857" style="25" customWidth="1"/>
    <col min="5114" max="5116" width="10" style="25" customWidth="1"/>
    <col min="5117" max="5117" width="8.57142857142857" style="25" customWidth="1"/>
    <col min="5118" max="5119" width="10" style="25" customWidth="1"/>
    <col min="5120" max="5120" width="3.57142857142857" style="25" customWidth="1"/>
    <col min="5121" max="5121" width="11.4285714285714" style="25" customWidth="1"/>
    <col min="5122" max="5363" width="9.14285714285714" style="25"/>
    <col min="5364" max="5364" width="2.57142857142857" style="25" customWidth="1"/>
    <col min="5365" max="5365" width="49" style="25" customWidth="1"/>
    <col min="5366" max="5368" width="10" style="25" customWidth="1"/>
    <col min="5369" max="5369" width="8.57142857142857" style="25" customWidth="1"/>
    <col min="5370" max="5372" width="10" style="25" customWidth="1"/>
    <col min="5373" max="5373" width="8.57142857142857" style="25" customWidth="1"/>
    <col min="5374" max="5375" width="10" style="25" customWidth="1"/>
    <col min="5376" max="5376" width="3.57142857142857" style="25" customWidth="1"/>
    <col min="5377" max="5377" width="11.4285714285714" style="25" customWidth="1"/>
    <col min="5378" max="5619" width="9.14285714285714" style="25"/>
    <col min="5620" max="5620" width="2.57142857142857" style="25" customWidth="1"/>
    <col min="5621" max="5621" width="49" style="25" customWidth="1"/>
    <col min="5622" max="5624" width="10" style="25" customWidth="1"/>
    <col min="5625" max="5625" width="8.57142857142857" style="25" customWidth="1"/>
    <col min="5626" max="5628" width="10" style="25" customWidth="1"/>
    <col min="5629" max="5629" width="8.57142857142857" style="25" customWidth="1"/>
    <col min="5630" max="5631" width="10" style="25" customWidth="1"/>
    <col min="5632" max="5632" width="3.57142857142857" style="25" customWidth="1"/>
    <col min="5633" max="5633" width="11.4285714285714" style="25" customWidth="1"/>
    <col min="5634" max="5875" width="9.14285714285714" style="25"/>
    <col min="5876" max="5876" width="2.57142857142857" style="25" customWidth="1"/>
    <col min="5877" max="5877" width="49" style="25" customWidth="1"/>
    <col min="5878" max="5880" width="10" style="25" customWidth="1"/>
    <col min="5881" max="5881" width="8.57142857142857" style="25" customWidth="1"/>
    <col min="5882" max="5884" width="10" style="25" customWidth="1"/>
    <col min="5885" max="5885" width="8.57142857142857" style="25" customWidth="1"/>
    <col min="5886" max="5887" width="10" style="25" customWidth="1"/>
    <col min="5888" max="5888" width="3.57142857142857" style="25" customWidth="1"/>
    <col min="5889" max="5889" width="11.4285714285714" style="25" customWidth="1"/>
    <col min="5890" max="6131" width="9.14285714285714" style="25"/>
    <col min="6132" max="6132" width="2.57142857142857" style="25" customWidth="1"/>
    <col min="6133" max="6133" width="49" style="25" customWidth="1"/>
    <col min="6134" max="6136" width="10" style="25" customWidth="1"/>
    <col min="6137" max="6137" width="8.57142857142857" style="25" customWidth="1"/>
    <col min="6138" max="6140" width="10" style="25" customWidth="1"/>
    <col min="6141" max="6141" width="8.57142857142857" style="25" customWidth="1"/>
    <col min="6142" max="6143" width="10" style="25" customWidth="1"/>
    <col min="6144" max="6144" width="3.57142857142857" style="25" customWidth="1"/>
    <col min="6145" max="6145" width="11.4285714285714" style="25" customWidth="1"/>
    <col min="6146" max="6387" width="9.14285714285714" style="25"/>
    <col min="6388" max="6388" width="2.57142857142857" style="25" customWidth="1"/>
    <col min="6389" max="6389" width="49" style="25" customWidth="1"/>
    <col min="6390" max="6392" width="10" style="25" customWidth="1"/>
    <col min="6393" max="6393" width="8.57142857142857" style="25" customWidth="1"/>
    <col min="6394" max="6396" width="10" style="25" customWidth="1"/>
    <col min="6397" max="6397" width="8.57142857142857" style="25" customWidth="1"/>
    <col min="6398" max="6399" width="10" style="25" customWidth="1"/>
    <col min="6400" max="6400" width="3.57142857142857" style="25" customWidth="1"/>
    <col min="6401" max="6401" width="11.4285714285714" style="25" customWidth="1"/>
    <col min="6402" max="6643" width="9.14285714285714" style="25"/>
    <col min="6644" max="6644" width="2.57142857142857" style="25" customWidth="1"/>
    <col min="6645" max="6645" width="49" style="25" customWidth="1"/>
    <col min="6646" max="6648" width="10" style="25" customWidth="1"/>
    <col min="6649" max="6649" width="8.57142857142857" style="25" customWidth="1"/>
    <col min="6650" max="6652" width="10" style="25" customWidth="1"/>
    <col min="6653" max="6653" width="8.57142857142857" style="25" customWidth="1"/>
    <col min="6654" max="6655" width="10" style="25" customWidth="1"/>
    <col min="6656" max="6656" width="3.57142857142857" style="25" customWidth="1"/>
    <col min="6657" max="6657" width="11.4285714285714" style="25" customWidth="1"/>
    <col min="6658" max="6899" width="9.14285714285714" style="25"/>
    <col min="6900" max="6900" width="2.57142857142857" style="25" customWidth="1"/>
    <col min="6901" max="6901" width="49" style="25" customWidth="1"/>
    <col min="6902" max="6904" width="10" style="25" customWidth="1"/>
    <col min="6905" max="6905" width="8.57142857142857" style="25" customWidth="1"/>
    <col min="6906" max="6908" width="10" style="25" customWidth="1"/>
    <col min="6909" max="6909" width="8.57142857142857" style="25" customWidth="1"/>
    <col min="6910" max="6911" width="10" style="25" customWidth="1"/>
    <col min="6912" max="6912" width="3.57142857142857" style="25" customWidth="1"/>
    <col min="6913" max="6913" width="11.4285714285714" style="25" customWidth="1"/>
    <col min="6914" max="7155" width="9.14285714285714" style="25"/>
    <col min="7156" max="7156" width="2.57142857142857" style="25" customWidth="1"/>
    <col min="7157" max="7157" width="49" style="25" customWidth="1"/>
    <col min="7158" max="7160" width="10" style="25" customWidth="1"/>
    <col min="7161" max="7161" width="8.57142857142857" style="25" customWidth="1"/>
    <col min="7162" max="7164" width="10" style="25" customWidth="1"/>
    <col min="7165" max="7165" width="8.57142857142857" style="25" customWidth="1"/>
    <col min="7166" max="7167" width="10" style="25" customWidth="1"/>
    <col min="7168" max="7168" width="3.57142857142857" style="25" customWidth="1"/>
    <col min="7169" max="7169" width="11.4285714285714" style="25" customWidth="1"/>
    <col min="7170" max="7411" width="9.14285714285714" style="25"/>
    <col min="7412" max="7412" width="2.57142857142857" style="25" customWidth="1"/>
    <col min="7413" max="7413" width="49" style="25" customWidth="1"/>
    <col min="7414" max="7416" width="10" style="25" customWidth="1"/>
    <col min="7417" max="7417" width="8.57142857142857" style="25" customWidth="1"/>
    <col min="7418" max="7420" width="10" style="25" customWidth="1"/>
    <col min="7421" max="7421" width="8.57142857142857" style="25" customWidth="1"/>
    <col min="7422" max="7423" width="10" style="25" customWidth="1"/>
    <col min="7424" max="7424" width="3.57142857142857" style="25" customWidth="1"/>
    <col min="7425" max="7425" width="11.4285714285714" style="25" customWidth="1"/>
    <col min="7426" max="7667" width="9.14285714285714" style="25"/>
    <col min="7668" max="7668" width="2.57142857142857" style="25" customWidth="1"/>
    <col min="7669" max="7669" width="49" style="25" customWidth="1"/>
    <col min="7670" max="7672" width="10" style="25" customWidth="1"/>
    <col min="7673" max="7673" width="8.57142857142857" style="25" customWidth="1"/>
    <col min="7674" max="7676" width="10" style="25" customWidth="1"/>
    <col min="7677" max="7677" width="8.57142857142857" style="25" customWidth="1"/>
    <col min="7678" max="7679" width="10" style="25" customWidth="1"/>
    <col min="7680" max="7680" width="3.57142857142857" style="25" customWidth="1"/>
    <col min="7681" max="7681" width="11.4285714285714" style="25" customWidth="1"/>
    <col min="7682" max="7923" width="9.14285714285714" style="25"/>
    <col min="7924" max="7924" width="2.57142857142857" style="25" customWidth="1"/>
    <col min="7925" max="7925" width="49" style="25" customWidth="1"/>
    <col min="7926" max="7928" width="10" style="25" customWidth="1"/>
    <col min="7929" max="7929" width="8.57142857142857" style="25" customWidth="1"/>
    <col min="7930" max="7932" width="10" style="25" customWidth="1"/>
    <col min="7933" max="7933" width="8.57142857142857" style="25" customWidth="1"/>
    <col min="7934" max="7935" width="10" style="25" customWidth="1"/>
    <col min="7936" max="7936" width="3.57142857142857" style="25" customWidth="1"/>
    <col min="7937" max="7937" width="11.4285714285714" style="25" customWidth="1"/>
    <col min="7938" max="8179" width="9.14285714285714" style="25"/>
    <col min="8180" max="8180" width="2.57142857142857" style="25" customWidth="1"/>
    <col min="8181" max="8181" width="49" style="25" customWidth="1"/>
    <col min="8182" max="8184" width="10" style="25" customWidth="1"/>
    <col min="8185" max="8185" width="8.57142857142857" style="25" customWidth="1"/>
    <col min="8186" max="8188" width="10" style="25" customWidth="1"/>
    <col min="8189" max="8189" width="8.57142857142857" style="25" customWidth="1"/>
    <col min="8190" max="8191" width="10" style="25" customWidth="1"/>
    <col min="8192" max="8192" width="3.57142857142857" style="25" customWidth="1"/>
    <col min="8193" max="8193" width="11.4285714285714" style="25" customWidth="1"/>
    <col min="8194" max="8435" width="9.14285714285714" style="25"/>
    <col min="8436" max="8436" width="2.57142857142857" style="25" customWidth="1"/>
    <col min="8437" max="8437" width="49" style="25" customWidth="1"/>
    <col min="8438" max="8440" width="10" style="25" customWidth="1"/>
    <col min="8441" max="8441" width="8.57142857142857" style="25" customWidth="1"/>
    <col min="8442" max="8444" width="10" style="25" customWidth="1"/>
    <col min="8445" max="8445" width="8.57142857142857" style="25" customWidth="1"/>
    <col min="8446" max="8447" width="10" style="25" customWidth="1"/>
    <col min="8448" max="8448" width="3.57142857142857" style="25" customWidth="1"/>
    <col min="8449" max="8449" width="11.4285714285714" style="25" customWidth="1"/>
    <col min="8450" max="8691" width="9.14285714285714" style="25"/>
    <col min="8692" max="8692" width="2.57142857142857" style="25" customWidth="1"/>
    <col min="8693" max="8693" width="49" style="25" customWidth="1"/>
    <col min="8694" max="8696" width="10" style="25" customWidth="1"/>
    <col min="8697" max="8697" width="8.57142857142857" style="25" customWidth="1"/>
    <col min="8698" max="8700" width="10" style="25" customWidth="1"/>
    <col min="8701" max="8701" width="8.57142857142857" style="25" customWidth="1"/>
    <col min="8702" max="8703" width="10" style="25" customWidth="1"/>
    <col min="8704" max="8704" width="3.57142857142857" style="25" customWidth="1"/>
    <col min="8705" max="8705" width="11.4285714285714" style="25" customWidth="1"/>
    <col min="8706" max="8947" width="9.14285714285714" style="25"/>
    <col min="8948" max="8948" width="2.57142857142857" style="25" customWidth="1"/>
    <col min="8949" max="8949" width="49" style="25" customWidth="1"/>
    <col min="8950" max="8952" width="10" style="25" customWidth="1"/>
    <col min="8953" max="8953" width="8.57142857142857" style="25" customWidth="1"/>
    <col min="8954" max="8956" width="10" style="25" customWidth="1"/>
    <col min="8957" max="8957" width="8.57142857142857" style="25" customWidth="1"/>
    <col min="8958" max="8959" width="10" style="25" customWidth="1"/>
    <col min="8960" max="8960" width="3.57142857142857" style="25" customWidth="1"/>
    <col min="8961" max="8961" width="11.4285714285714" style="25" customWidth="1"/>
    <col min="8962" max="9203" width="9.14285714285714" style="25"/>
    <col min="9204" max="9204" width="2.57142857142857" style="25" customWidth="1"/>
    <col min="9205" max="9205" width="49" style="25" customWidth="1"/>
    <col min="9206" max="9208" width="10" style="25" customWidth="1"/>
    <col min="9209" max="9209" width="8.57142857142857" style="25" customWidth="1"/>
    <col min="9210" max="9212" width="10" style="25" customWidth="1"/>
    <col min="9213" max="9213" width="8.57142857142857" style="25" customWidth="1"/>
    <col min="9214" max="9215" width="10" style="25" customWidth="1"/>
    <col min="9216" max="9216" width="3.57142857142857" style="25" customWidth="1"/>
    <col min="9217" max="9217" width="11.4285714285714" style="25" customWidth="1"/>
    <col min="9218" max="9459" width="9.14285714285714" style="25"/>
    <col min="9460" max="9460" width="2.57142857142857" style="25" customWidth="1"/>
    <col min="9461" max="9461" width="49" style="25" customWidth="1"/>
    <col min="9462" max="9464" width="10" style="25" customWidth="1"/>
    <col min="9465" max="9465" width="8.57142857142857" style="25" customWidth="1"/>
    <col min="9466" max="9468" width="10" style="25" customWidth="1"/>
    <col min="9469" max="9469" width="8.57142857142857" style="25" customWidth="1"/>
    <col min="9470" max="9471" width="10" style="25" customWidth="1"/>
    <col min="9472" max="9472" width="3.57142857142857" style="25" customWidth="1"/>
    <col min="9473" max="9473" width="11.4285714285714" style="25" customWidth="1"/>
    <col min="9474" max="9715" width="9.14285714285714" style="25"/>
    <col min="9716" max="9716" width="2.57142857142857" style="25" customWidth="1"/>
    <col min="9717" max="9717" width="49" style="25" customWidth="1"/>
    <col min="9718" max="9720" width="10" style="25" customWidth="1"/>
    <col min="9721" max="9721" width="8.57142857142857" style="25" customWidth="1"/>
    <col min="9722" max="9724" width="10" style="25" customWidth="1"/>
    <col min="9725" max="9725" width="8.57142857142857" style="25" customWidth="1"/>
    <col min="9726" max="9727" width="10" style="25" customWidth="1"/>
    <col min="9728" max="9728" width="3.57142857142857" style="25" customWidth="1"/>
    <col min="9729" max="9729" width="11.4285714285714" style="25" customWidth="1"/>
    <col min="9730" max="9971" width="9.14285714285714" style="25"/>
    <col min="9972" max="9972" width="2.57142857142857" style="25" customWidth="1"/>
    <col min="9973" max="9973" width="49" style="25" customWidth="1"/>
    <col min="9974" max="9976" width="10" style="25" customWidth="1"/>
    <col min="9977" max="9977" width="8.57142857142857" style="25" customWidth="1"/>
    <col min="9978" max="9980" width="10" style="25" customWidth="1"/>
    <col min="9981" max="9981" width="8.57142857142857" style="25" customWidth="1"/>
    <col min="9982" max="9983" width="10" style="25" customWidth="1"/>
    <col min="9984" max="9984" width="3.57142857142857" style="25" customWidth="1"/>
    <col min="9985" max="9985" width="11.4285714285714" style="25" customWidth="1"/>
    <col min="9986" max="10227" width="9.14285714285714" style="25"/>
    <col min="10228" max="10228" width="2.57142857142857" style="25" customWidth="1"/>
    <col min="10229" max="10229" width="49" style="25" customWidth="1"/>
    <col min="10230" max="10232" width="10" style="25" customWidth="1"/>
    <col min="10233" max="10233" width="8.57142857142857" style="25" customWidth="1"/>
    <col min="10234" max="10236" width="10" style="25" customWidth="1"/>
    <col min="10237" max="10237" width="8.57142857142857" style="25" customWidth="1"/>
    <col min="10238" max="10239" width="10" style="25" customWidth="1"/>
    <col min="10240" max="10240" width="3.57142857142857" style="25" customWidth="1"/>
    <col min="10241" max="10241" width="11.4285714285714" style="25" customWidth="1"/>
    <col min="10242" max="10483" width="9.14285714285714" style="25"/>
    <col min="10484" max="10484" width="2.57142857142857" style="25" customWidth="1"/>
    <col min="10485" max="10485" width="49" style="25" customWidth="1"/>
    <col min="10486" max="10488" width="10" style="25" customWidth="1"/>
    <col min="10489" max="10489" width="8.57142857142857" style="25" customWidth="1"/>
    <col min="10490" max="10492" width="10" style="25" customWidth="1"/>
    <col min="10493" max="10493" width="8.57142857142857" style="25" customWidth="1"/>
    <col min="10494" max="10495" width="10" style="25" customWidth="1"/>
    <col min="10496" max="10496" width="3.57142857142857" style="25" customWidth="1"/>
    <col min="10497" max="10497" width="11.4285714285714" style="25" customWidth="1"/>
    <col min="10498" max="10739" width="9.14285714285714" style="25"/>
    <col min="10740" max="10740" width="2.57142857142857" style="25" customWidth="1"/>
    <col min="10741" max="10741" width="49" style="25" customWidth="1"/>
    <col min="10742" max="10744" width="10" style="25" customWidth="1"/>
    <col min="10745" max="10745" width="8.57142857142857" style="25" customWidth="1"/>
    <col min="10746" max="10748" width="10" style="25" customWidth="1"/>
    <col min="10749" max="10749" width="8.57142857142857" style="25" customWidth="1"/>
    <col min="10750" max="10751" width="10" style="25" customWidth="1"/>
    <col min="10752" max="10752" width="3.57142857142857" style="25" customWidth="1"/>
    <col min="10753" max="10753" width="11.4285714285714" style="25" customWidth="1"/>
    <col min="10754" max="10995" width="9.14285714285714" style="25"/>
    <col min="10996" max="10996" width="2.57142857142857" style="25" customWidth="1"/>
    <col min="10997" max="10997" width="49" style="25" customWidth="1"/>
    <col min="10998" max="11000" width="10" style="25" customWidth="1"/>
    <col min="11001" max="11001" width="8.57142857142857" style="25" customWidth="1"/>
    <col min="11002" max="11004" width="10" style="25" customWidth="1"/>
    <col min="11005" max="11005" width="8.57142857142857" style="25" customWidth="1"/>
    <col min="11006" max="11007" width="10" style="25" customWidth="1"/>
    <col min="11008" max="11008" width="3.57142857142857" style="25" customWidth="1"/>
    <col min="11009" max="11009" width="11.4285714285714" style="25" customWidth="1"/>
    <col min="11010" max="11251" width="9.14285714285714" style="25"/>
    <col min="11252" max="11252" width="2.57142857142857" style="25" customWidth="1"/>
    <col min="11253" max="11253" width="49" style="25" customWidth="1"/>
    <col min="11254" max="11256" width="10" style="25" customWidth="1"/>
    <col min="11257" max="11257" width="8.57142857142857" style="25" customWidth="1"/>
    <col min="11258" max="11260" width="10" style="25" customWidth="1"/>
    <col min="11261" max="11261" width="8.57142857142857" style="25" customWidth="1"/>
    <col min="11262" max="11263" width="10" style="25" customWidth="1"/>
    <col min="11264" max="11264" width="3.57142857142857" style="25" customWidth="1"/>
    <col min="11265" max="11265" width="11.4285714285714" style="25" customWidth="1"/>
    <col min="11266" max="11507" width="9.14285714285714" style="25"/>
    <col min="11508" max="11508" width="2.57142857142857" style="25" customWidth="1"/>
    <col min="11509" max="11509" width="49" style="25" customWidth="1"/>
    <col min="11510" max="11512" width="10" style="25" customWidth="1"/>
    <col min="11513" max="11513" width="8.57142857142857" style="25" customWidth="1"/>
    <col min="11514" max="11516" width="10" style="25" customWidth="1"/>
    <col min="11517" max="11517" width="8.57142857142857" style="25" customWidth="1"/>
    <col min="11518" max="11519" width="10" style="25" customWidth="1"/>
    <col min="11520" max="11520" width="3.57142857142857" style="25" customWidth="1"/>
    <col min="11521" max="11521" width="11.4285714285714" style="25" customWidth="1"/>
    <col min="11522" max="11763" width="9.14285714285714" style="25"/>
    <col min="11764" max="11764" width="2.57142857142857" style="25" customWidth="1"/>
    <col min="11765" max="11765" width="49" style="25" customWidth="1"/>
    <col min="11766" max="11768" width="10" style="25" customWidth="1"/>
    <col min="11769" max="11769" width="8.57142857142857" style="25" customWidth="1"/>
    <col min="11770" max="11772" width="10" style="25" customWidth="1"/>
    <col min="11773" max="11773" width="8.57142857142857" style="25" customWidth="1"/>
    <col min="11774" max="11775" width="10" style="25" customWidth="1"/>
    <col min="11776" max="11776" width="3.57142857142857" style="25" customWidth="1"/>
    <col min="11777" max="11777" width="11.4285714285714" style="25" customWidth="1"/>
    <col min="11778" max="12019" width="9.14285714285714" style="25"/>
    <col min="12020" max="12020" width="2.57142857142857" style="25" customWidth="1"/>
    <col min="12021" max="12021" width="49" style="25" customWidth="1"/>
    <col min="12022" max="12024" width="10" style="25" customWidth="1"/>
    <col min="12025" max="12025" width="8.57142857142857" style="25" customWidth="1"/>
    <col min="12026" max="12028" width="10" style="25" customWidth="1"/>
    <col min="12029" max="12029" width="8.57142857142857" style="25" customWidth="1"/>
    <col min="12030" max="12031" width="10" style="25" customWidth="1"/>
    <col min="12032" max="12032" width="3.57142857142857" style="25" customWidth="1"/>
    <col min="12033" max="12033" width="11.4285714285714" style="25" customWidth="1"/>
    <col min="12034" max="12275" width="9.14285714285714" style="25"/>
    <col min="12276" max="12276" width="2.57142857142857" style="25" customWidth="1"/>
    <col min="12277" max="12277" width="49" style="25" customWidth="1"/>
    <col min="12278" max="12280" width="10" style="25" customWidth="1"/>
    <col min="12281" max="12281" width="8.57142857142857" style="25" customWidth="1"/>
    <col min="12282" max="12284" width="10" style="25" customWidth="1"/>
    <col min="12285" max="12285" width="8.57142857142857" style="25" customWidth="1"/>
    <col min="12286" max="12287" width="10" style="25" customWidth="1"/>
    <col min="12288" max="12288" width="3.57142857142857" style="25" customWidth="1"/>
    <col min="12289" max="12289" width="11.4285714285714" style="25" customWidth="1"/>
    <col min="12290" max="12531" width="9.14285714285714" style="25"/>
    <col min="12532" max="12532" width="2.57142857142857" style="25" customWidth="1"/>
    <col min="12533" max="12533" width="49" style="25" customWidth="1"/>
    <col min="12534" max="12536" width="10" style="25" customWidth="1"/>
    <col min="12537" max="12537" width="8.57142857142857" style="25" customWidth="1"/>
    <col min="12538" max="12540" width="10" style="25" customWidth="1"/>
    <col min="12541" max="12541" width="8.57142857142857" style="25" customWidth="1"/>
    <col min="12542" max="12543" width="10" style="25" customWidth="1"/>
    <col min="12544" max="12544" width="3.57142857142857" style="25" customWidth="1"/>
    <col min="12545" max="12545" width="11.4285714285714" style="25" customWidth="1"/>
    <col min="12546" max="12787" width="9.14285714285714" style="25"/>
    <col min="12788" max="12788" width="2.57142857142857" style="25" customWidth="1"/>
    <col min="12789" max="12789" width="49" style="25" customWidth="1"/>
    <col min="12790" max="12792" width="10" style="25" customWidth="1"/>
    <col min="12793" max="12793" width="8.57142857142857" style="25" customWidth="1"/>
    <col min="12794" max="12796" width="10" style="25" customWidth="1"/>
    <col min="12797" max="12797" width="8.57142857142857" style="25" customWidth="1"/>
    <col min="12798" max="12799" width="10" style="25" customWidth="1"/>
    <col min="12800" max="12800" width="3.57142857142857" style="25" customWidth="1"/>
    <col min="12801" max="12801" width="11.4285714285714" style="25" customWidth="1"/>
    <col min="12802" max="13043" width="9.14285714285714" style="25"/>
    <col min="13044" max="13044" width="2.57142857142857" style="25" customWidth="1"/>
    <col min="13045" max="13045" width="49" style="25" customWidth="1"/>
    <col min="13046" max="13048" width="10" style="25" customWidth="1"/>
    <col min="13049" max="13049" width="8.57142857142857" style="25" customWidth="1"/>
    <col min="13050" max="13052" width="10" style="25" customWidth="1"/>
    <col min="13053" max="13053" width="8.57142857142857" style="25" customWidth="1"/>
    <col min="13054" max="13055" width="10" style="25" customWidth="1"/>
    <col min="13056" max="13056" width="3.57142857142857" style="25" customWidth="1"/>
    <col min="13057" max="13057" width="11.4285714285714" style="25" customWidth="1"/>
    <col min="13058" max="13299" width="9.14285714285714" style="25"/>
    <col min="13300" max="13300" width="2.57142857142857" style="25" customWidth="1"/>
    <col min="13301" max="13301" width="49" style="25" customWidth="1"/>
    <col min="13302" max="13304" width="10" style="25" customWidth="1"/>
    <col min="13305" max="13305" width="8.57142857142857" style="25" customWidth="1"/>
    <col min="13306" max="13308" width="10" style="25" customWidth="1"/>
    <col min="13309" max="13309" width="8.57142857142857" style="25" customWidth="1"/>
    <col min="13310" max="13311" width="10" style="25" customWidth="1"/>
    <col min="13312" max="13312" width="3.57142857142857" style="25" customWidth="1"/>
    <col min="13313" max="13313" width="11.4285714285714" style="25" customWidth="1"/>
    <col min="13314" max="13555" width="9.14285714285714" style="25"/>
    <col min="13556" max="13556" width="2.57142857142857" style="25" customWidth="1"/>
    <col min="13557" max="13557" width="49" style="25" customWidth="1"/>
    <col min="13558" max="13560" width="10" style="25" customWidth="1"/>
    <col min="13561" max="13561" width="8.57142857142857" style="25" customWidth="1"/>
    <col min="13562" max="13564" width="10" style="25" customWidth="1"/>
    <col min="13565" max="13565" width="8.57142857142857" style="25" customWidth="1"/>
    <col min="13566" max="13567" width="10" style="25" customWidth="1"/>
    <col min="13568" max="13568" width="3.57142857142857" style="25" customWidth="1"/>
    <col min="13569" max="13569" width="11.4285714285714" style="25" customWidth="1"/>
    <col min="13570" max="13811" width="9.14285714285714" style="25"/>
    <col min="13812" max="13812" width="2.57142857142857" style="25" customWidth="1"/>
    <col min="13813" max="13813" width="49" style="25" customWidth="1"/>
    <col min="13814" max="13816" width="10" style="25" customWidth="1"/>
    <col min="13817" max="13817" width="8.57142857142857" style="25" customWidth="1"/>
    <col min="13818" max="13820" width="10" style="25" customWidth="1"/>
    <col min="13821" max="13821" width="8.57142857142857" style="25" customWidth="1"/>
    <col min="13822" max="13823" width="10" style="25" customWidth="1"/>
    <col min="13824" max="13824" width="3.57142857142857" style="25" customWidth="1"/>
    <col min="13825" max="13825" width="11.4285714285714" style="25" customWidth="1"/>
    <col min="13826" max="14067" width="9.14285714285714" style="25"/>
    <col min="14068" max="14068" width="2.57142857142857" style="25" customWidth="1"/>
    <col min="14069" max="14069" width="49" style="25" customWidth="1"/>
    <col min="14070" max="14072" width="10" style="25" customWidth="1"/>
    <col min="14073" max="14073" width="8.57142857142857" style="25" customWidth="1"/>
    <col min="14074" max="14076" width="10" style="25" customWidth="1"/>
    <col min="14077" max="14077" width="8.57142857142857" style="25" customWidth="1"/>
    <col min="14078" max="14079" width="10" style="25" customWidth="1"/>
    <col min="14080" max="14080" width="3.57142857142857" style="25" customWidth="1"/>
    <col min="14081" max="14081" width="11.4285714285714" style="25" customWidth="1"/>
    <col min="14082" max="14323" width="9.14285714285714" style="25"/>
    <col min="14324" max="14324" width="2.57142857142857" style="25" customWidth="1"/>
    <col min="14325" max="14325" width="49" style="25" customWidth="1"/>
    <col min="14326" max="14328" width="10" style="25" customWidth="1"/>
    <col min="14329" max="14329" width="8.57142857142857" style="25" customWidth="1"/>
    <col min="14330" max="14332" width="10" style="25" customWidth="1"/>
    <col min="14333" max="14333" width="8.57142857142857" style="25" customWidth="1"/>
    <col min="14334" max="14335" width="10" style="25" customWidth="1"/>
    <col min="14336" max="14336" width="3.57142857142857" style="25" customWidth="1"/>
    <col min="14337" max="14337" width="11.4285714285714" style="25" customWidth="1"/>
    <col min="14338" max="14579" width="9.14285714285714" style="25"/>
    <col min="14580" max="14580" width="2.57142857142857" style="25" customWidth="1"/>
    <col min="14581" max="14581" width="49" style="25" customWidth="1"/>
    <col min="14582" max="14584" width="10" style="25" customWidth="1"/>
    <col min="14585" max="14585" width="8.57142857142857" style="25" customWidth="1"/>
    <col min="14586" max="14588" width="10" style="25" customWidth="1"/>
    <col min="14589" max="14589" width="8.57142857142857" style="25" customWidth="1"/>
    <col min="14590" max="14591" width="10" style="25" customWidth="1"/>
    <col min="14592" max="14592" width="3.57142857142857" style="25" customWidth="1"/>
    <col min="14593" max="14593" width="11.4285714285714" style="25" customWidth="1"/>
    <col min="14594" max="14835" width="9.14285714285714" style="25"/>
    <col min="14836" max="14836" width="2.57142857142857" style="25" customWidth="1"/>
    <col min="14837" max="14837" width="49" style="25" customWidth="1"/>
    <col min="14838" max="14840" width="10" style="25" customWidth="1"/>
    <col min="14841" max="14841" width="8.57142857142857" style="25" customWidth="1"/>
    <col min="14842" max="14844" width="10" style="25" customWidth="1"/>
    <col min="14845" max="14845" width="8.57142857142857" style="25" customWidth="1"/>
    <col min="14846" max="14847" width="10" style="25" customWidth="1"/>
    <col min="14848" max="14848" width="3.57142857142857" style="25" customWidth="1"/>
    <col min="14849" max="14849" width="11.4285714285714" style="25" customWidth="1"/>
    <col min="14850" max="15091" width="9.14285714285714" style="25"/>
    <col min="15092" max="15092" width="2.57142857142857" style="25" customWidth="1"/>
    <col min="15093" max="15093" width="49" style="25" customWidth="1"/>
    <col min="15094" max="15096" width="10" style="25" customWidth="1"/>
    <col min="15097" max="15097" width="8.57142857142857" style="25" customWidth="1"/>
    <col min="15098" max="15100" width="10" style="25" customWidth="1"/>
    <col min="15101" max="15101" width="8.57142857142857" style="25" customWidth="1"/>
    <col min="15102" max="15103" width="10" style="25" customWidth="1"/>
    <col min="15104" max="15104" width="3.57142857142857" style="25" customWidth="1"/>
    <col min="15105" max="15105" width="11.4285714285714" style="25" customWidth="1"/>
    <col min="15106" max="15347" width="9.14285714285714" style="25"/>
    <col min="15348" max="15348" width="2.57142857142857" style="25" customWidth="1"/>
    <col min="15349" max="15349" width="49" style="25" customWidth="1"/>
    <col min="15350" max="15352" width="10" style="25" customWidth="1"/>
    <col min="15353" max="15353" width="8.57142857142857" style="25" customWidth="1"/>
    <col min="15354" max="15356" width="10" style="25" customWidth="1"/>
    <col min="15357" max="15357" width="8.57142857142857" style="25" customWidth="1"/>
    <col min="15358" max="15359" width="10" style="25" customWidth="1"/>
    <col min="15360" max="15360" width="3.57142857142857" style="25" customWidth="1"/>
    <col min="15361" max="15361" width="11.4285714285714" style="25" customWidth="1"/>
    <col min="15362" max="15603" width="9.14285714285714" style="25"/>
    <col min="15604" max="15604" width="2.57142857142857" style="25" customWidth="1"/>
    <col min="15605" max="15605" width="49" style="25" customWidth="1"/>
    <col min="15606" max="15608" width="10" style="25" customWidth="1"/>
    <col min="15609" max="15609" width="8.57142857142857" style="25" customWidth="1"/>
    <col min="15610" max="15612" width="10" style="25" customWidth="1"/>
    <col min="15613" max="15613" width="8.57142857142857" style="25" customWidth="1"/>
    <col min="15614" max="15615" width="10" style="25" customWidth="1"/>
    <col min="15616" max="15616" width="3.57142857142857" style="25" customWidth="1"/>
    <col min="15617" max="15617" width="11.4285714285714" style="25" customWidth="1"/>
    <col min="15618" max="15859" width="9.14285714285714" style="25"/>
    <col min="15860" max="15860" width="2.57142857142857" style="25" customWidth="1"/>
    <col min="15861" max="15861" width="49" style="25" customWidth="1"/>
    <col min="15862" max="15864" width="10" style="25" customWidth="1"/>
    <col min="15865" max="15865" width="8.57142857142857" style="25" customWidth="1"/>
    <col min="15866" max="15868" width="10" style="25" customWidth="1"/>
    <col min="15869" max="15869" width="8.57142857142857" style="25" customWidth="1"/>
    <col min="15870" max="15871" width="10" style="25" customWidth="1"/>
    <col min="15872" max="15872" width="3.57142857142857" style="25" customWidth="1"/>
    <col min="15873" max="15873" width="11.4285714285714" style="25" customWidth="1"/>
    <col min="15874" max="16115" width="9.14285714285714" style="25"/>
    <col min="16116" max="16116" width="2.57142857142857" style="25" customWidth="1"/>
    <col min="16117" max="16117" width="49" style="25" customWidth="1"/>
    <col min="16118" max="16120" width="10" style="25" customWidth="1"/>
    <col min="16121" max="16121" width="8.57142857142857" style="25" customWidth="1"/>
    <col min="16122" max="16124" width="10" style="25" customWidth="1"/>
    <col min="16125" max="16125" width="8.57142857142857" style="25" customWidth="1"/>
    <col min="16126" max="16127" width="10" style="25" customWidth="1"/>
    <col min="16128" max="16128" width="3.57142857142857" style="25" customWidth="1"/>
    <col min="16129" max="16129" width="11.4285714285714" style="25" customWidth="1"/>
    <col min="16130" max="16384" width="9.14285714285714" style="25"/>
  </cols>
  <sheetData>
    <row r="1" spans="2:18" ht="18.75" customHeight="1">
      <c r="B1" s="226" t="s">
        <v>21</v>
      </c>
      <c r="C1" s="226"/>
      <c r="D1" s="226"/>
      <c r="E1" s="226"/>
      <c r="F1" s="226"/>
      <c r="G1" s="226"/>
      <c r="H1" s="226"/>
      <c r="I1" s="226"/>
      <c r="J1" s="24"/>
      <c r="K1" s="24"/>
      <c r="L1" s="24"/>
      <c r="N1" s="23"/>
      <c r="O1" s="23"/>
      <c r="P1" s="23"/>
      <c r="Q1" s="23"/>
      <c r="R1" s="24"/>
    </row>
    <row r="2" spans="2:12" ht="12.75">
      <c r="B2" s="24"/>
      <c r="C2" s="24"/>
      <c r="D2" s="26"/>
      <c r="E2" s="24"/>
      <c r="F2" s="24"/>
      <c r="G2" s="24"/>
      <c r="H2" s="27"/>
      <c r="I2" s="24"/>
      <c r="J2" s="26"/>
      <c r="K2" s="26"/>
      <c r="L2" s="26" t="s">
        <v>1</v>
      </c>
    </row>
    <row r="3" spans="2:12" ht="12.75" customHeight="1">
      <c r="B3" s="227" t="s">
        <v>22</v>
      </c>
      <c r="C3" s="229">
        <v>2020</v>
      </c>
      <c r="D3" s="230"/>
      <c r="E3" s="230"/>
      <c r="F3" s="231"/>
      <c r="G3" s="229">
        <v>2021</v>
      </c>
      <c r="H3" s="230"/>
      <c r="I3" s="230"/>
      <c r="J3" s="231"/>
      <c r="K3" s="220" t="s">
        <v>3</v>
      </c>
      <c r="L3" s="220" t="s">
        <v>4</v>
      </c>
    </row>
    <row r="4" spans="2:12" ht="27" customHeight="1">
      <c r="B4" s="228"/>
      <c r="C4" s="6" t="s">
        <v>5</v>
      </c>
      <c r="D4" s="6" t="s">
        <v>6</v>
      </c>
      <c r="E4" s="6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221"/>
      <c r="L4" s="221"/>
    </row>
    <row r="5" spans="2:14" ht="20.25" customHeight="1">
      <c r="B5" s="28" t="s">
        <v>23</v>
      </c>
      <c r="C5" s="29">
        <v>1364.8187237529999</v>
      </c>
      <c r="D5" s="29">
        <v>1377.9046372980008</v>
      </c>
      <c r="E5" s="29">
        <v>1178.759411698861</v>
      </c>
      <c r="F5" s="30">
        <v>85.547241789558583</v>
      </c>
      <c r="G5" s="31">
        <v>1385.6130297900002</v>
      </c>
      <c r="H5" s="31">
        <v>1395.9326738919999</v>
      </c>
      <c r="I5" s="31">
        <v>1203.4054982667401</v>
      </c>
      <c r="J5" s="32">
        <v>86.207989881884856</v>
      </c>
      <c r="K5" s="32">
        <v>102.09084961046958</v>
      </c>
      <c r="L5" s="31">
        <v>24.646086567879138</v>
      </c>
      <c r="N5" s="33"/>
    </row>
    <row r="6" spans="2:14" ht="12.75">
      <c r="B6" s="34" t="s">
        <v>24</v>
      </c>
      <c r="C6" s="35"/>
      <c r="D6" s="35"/>
      <c r="E6" s="35"/>
      <c r="F6" s="36"/>
      <c r="G6" s="36"/>
      <c r="H6" s="36"/>
      <c r="I6" s="35"/>
      <c r="J6" s="37"/>
      <c r="K6" s="37"/>
      <c r="L6" s="38"/>
      <c r="N6" s="33"/>
    </row>
    <row r="7" spans="2:14" ht="18" customHeight="1">
      <c r="B7" s="39" t="s">
        <v>25</v>
      </c>
      <c r="C7" s="40">
        <v>1202.8557781740001</v>
      </c>
      <c r="D7" s="40">
        <v>1202.8557781739999</v>
      </c>
      <c r="E7" s="40">
        <v>1016.88700876255</v>
      </c>
      <c r="F7" s="41">
        <v>84.539395928765416</v>
      </c>
      <c r="G7" s="42">
        <v>1198.045374023</v>
      </c>
      <c r="H7" s="43">
        <v>1198.045374023</v>
      </c>
      <c r="I7" s="43">
        <v>1052.3013718178399</v>
      </c>
      <c r="J7" s="44">
        <v>87.834851219719994</v>
      </c>
      <c r="K7" s="44">
        <v>103.48262518353792</v>
      </c>
      <c r="L7" s="41">
        <v>35.414363055289982</v>
      </c>
      <c r="N7" s="33"/>
    </row>
    <row r="8" spans="2:14" ht="18" customHeight="1">
      <c r="B8" s="45" t="s">
        <v>26</v>
      </c>
      <c r="C8" s="46">
        <v>664.01186660899998</v>
      </c>
      <c r="D8" s="46">
        <v>664.01186660899987</v>
      </c>
      <c r="E8" s="46">
        <v>577.33031021783984</v>
      </c>
      <c r="F8" s="47">
        <v>86.945782033410239</v>
      </c>
      <c r="G8" s="48">
        <v>635.92614104500001</v>
      </c>
      <c r="H8" s="48">
        <v>635.92614104500001</v>
      </c>
      <c r="I8" s="48">
        <v>563.60571943309992</v>
      </c>
      <c r="J8" s="49">
        <v>88.627543838179406</v>
      </c>
      <c r="K8" s="49">
        <v>97.622748963316809</v>
      </c>
      <c r="L8" s="48">
        <v>-13.724590784739917</v>
      </c>
      <c r="N8" s="33"/>
    </row>
    <row r="9" spans="2:14" ht="12.75">
      <c r="B9" s="34" t="s">
        <v>24</v>
      </c>
      <c r="C9" s="35"/>
      <c r="D9" s="35"/>
      <c r="E9" s="35"/>
      <c r="F9" s="36"/>
      <c r="G9" s="36"/>
      <c r="H9" s="36"/>
      <c r="I9" s="35"/>
      <c r="J9" s="50"/>
      <c r="K9" s="50"/>
      <c r="L9" s="36"/>
      <c r="N9" s="33"/>
    </row>
    <row r="10" spans="2:14" ht="12.75">
      <c r="B10" s="51" t="s">
        <v>27</v>
      </c>
      <c r="C10" s="35">
        <v>290.30</v>
      </c>
      <c r="D10" s="35">
        <v>290.30</v>
      </c>
      <c r="E10" s="35">
        <v>236.59314869377999</v>
      </c>
      <c r="F10" s="52">
        <v>81.49953451387529</v>
      </c>
      <c r="G10" s="36">
        <v>287.89999999999998</v>
      </c>
      <c r="H10" s="36">
        <v>287.89999999999998</v>
      </c>
      <c r="I10" s="35">
        <v>241.97996657238002</v>
      </c>
      <c r="J10" s="50">
        <v>84.050005756297338</v>
      </c>
      <c r="K10" s="50">
        <v>102.27682750254621</v>
      </c>
      <c r="L10" s="36">
        <v>5.3868178786000271</v>
      </c>
      <c r="N10" s="33"/>
    </row>
    <row r="11" spans="2:14" ht="12.75">
      <c r="B11" s="34" t="s">
        <v>28</v>
      </c>
      <c r="C11" s="35">
        <v>149.80000000000001</v>
      </c>
      <c r="D11" s="35">
        <v>149.79999999999998</v>
      </c>
      <c r="E11" s="35">
        <v>126.97558917798</v>
      </c>
      <c r="F11" s="52">
        <v>84.763410666208287</v>
      </c>
      <c r="G11" s="36">
        <v>164.40</v>
      </c>
      <c r="H11" s="36">
        <v>164.40</v>
      </c>
      <c r="I11" s="36">
        <v>121.51490144552</v>
      </c>
      <c r="J11" s="50">
        <v>73.9141736286618</v>
      </c>
      <c r="K11" s="50">
        <v>95.699419260180932</v>
      </c>
      <c r="L11" s="36">
        <v>-5.4606877324600021</v>
      </c>
      <c r="N11" s="33"/>
    </row>
    <row r="12" spans="2:14" ht="12.75">
      <c r="B12" s="53" t="s">
        <v>29</v>
      </c>
      <c r="C12" s="54">
        <v>74.70</v>
      </c>
      <c r="D12" s="54">
        <v>74.70</v>
      </c>
      <c r="E12" s="54">
        <v>62.895827415399999</v>
      </c>
      <c r="F12" s="55">
        <v>84.197894799732254</v>
      </c>
      <c r="G12" s="56">
        <v>77.70</v>
      </c>
      <c r="H12" s="56">
        <v>77.70</v>
      </c>
      <c r="I12" s="56">
        <v>60.013933167859996</v>
      </c>
      <c r="J12" s="57">
        <v>77.238009225045033</v>
      </c>
      <c r="K12" s="57">
        <v>95.417988178283551</v>
      </c>
      <c r="L12" s="56">
        <v>-2.8818942475400036</v>
      </c>
      <c r="N12" s="33"/>
    </row>
    <row r="13" spans="2:14" ht="12.75">
      <c r="B13" s="53" t="s">
        <v>30</v>
      </c>
      <c r="C13" s="54">
        <v>56.90</v>
      </c>
      <c r="D13" s="54">
        <v>56.90</v>
      </c>
      <c r="E13" s="54">
        <v>49.057450469549998</v>
      </c>
      <c r="F13" s="55">
        <v>86.216960403427066</v>
      </c>
      <c r="G13" s="56">
        <v>67</v>
      </c>
      <c r="H13" s="56">
        <v>67</v>
      </c>
      <c r="I13" s="56">
        <v>45.82125285339</v>
      </c>
      <c r="J13" s="57">
        <v>68.389929631925369</v>
      </c>
      <c r="K13" s="57">
        <v>93.403249485684725</v>
      </c>
      <c r="L13" s="56">
        <v>-3.2361976161599983</v>
      </c>
      <c r="N13" s="33"/>
    </row>
    <row r="14" spans="2:14" ht="12.75">
      <c r="B14" s="53" t="s">
        <v>31</v>
      </c>
      <c r="C14" s="54">
        <v>2.2000000000000002</v>
      </c>
      <c r="D14" s="54">
        <v>2.2000000000000002</v>
      </c>
      <c r="E14" s="54">
        <v>1.9159846199999999</v>
      </c>
      <c r="F14" s="55">
        <v>87.090209999999985</v>
      </c>
      <c r="G14" s="56">
        <v>2.2999999999999998</v>
      </c>
      <c r="H14" s="56">
        <v>2.2999999999999998</v>
      </c>
      <c r="I14" s="56">
        <v>1.7794644659999999</v>
      </c>
      <c r="J14" s="57">
        <v>77.368020260869557</v>
      </c>
      <c r="K14" s="57">
        <v>92.874673806097661</v>
      </c>
      <c r="L14" s="56">
        <v>-0.13652015400000006</v>
      </c>
      <c r="N14" s="33"/>
    </row>
    <row r="15" spans="2:14" ht="12.75">
      <c r="B15" s="34" t="s">
        <v>32</v>
      </c>
      <c r="C15" s="35">
        <v>77.80</v>
      </c>
      <c r="D15" s="35">
        <v>77.80</v>
      </c>
      <c r="E15" s="35">
        <v>80.972361977510005</v>
      </c>
      <c r="F15" s="52">
        <v>104.07758608934448</v>
      </c>
      <c r="G15" s="36">
        <v>83.80</v>
      </c>
      <c r="H15" s="36">
        <v>83.80</v>
      </c>
      <c r="I15" s="36">
        <v>104.11292493939</v>
      </c>
      <c r="J15" s="50">
        <v>124.23976723077566</v>
      </c>
      <c r="K15" s="50">
        <v>128.57834747158205</v>
      </c>
      <c r="L15" s="36">
        <v>23.140562961879994</v>
      </c>
      <c r="N15" s="33"/>
    </row>
    <row r="16" spans="2:14" ht="12.75">
      <c r="B16" s="34" t="s">
        <v>33</v>
      </c>
      <c r="C16" s="35">
        <v>130.69999999999999</v>
      </c>
      <c r="D16" s="35">
        <v>130.70000000000002</v>
      </c>
      <c r="E16" s="35">
        <v>121.17787543975999</v>
      </c>
      <c r="F16" s="52">
        <v>92.714518316572281</v>
      </c>
      <c r="G16" s="36">
        <v>87.80</v>
      </c>
      <c r="H16" s="36">
        <v>87.80</v>
      </c>
      <c r="I16" s="36">
        <v>85.41220302987999</v>
      </c>
      <c r="J16" s="50">
        <v>97.280413473667409</v>
      </c>
      <c r="K16" s="50">
        <v>70.484981453846459</v>
      </c>
      <c r="L16" s="36">
        <v>-35.765672409879997</v>
      </c>
      <c r="N16" s="33"/>
    </row>
    <row r="17" spans="2:14" ht="12.75">
      <c r="B17" s="58" t="s">
        <v>34</v>
      </c>
      <c r="C17" s="54">
        <v>8.10</v>
      </c>
      <c r="D17" s="54">
        <v>8.1000000000000014</v>
      </c>
      <c r="E17" s="54">
        <v>11.83744266998</v>
      </c>
      <c r="F17" s="55">
        <v>146.14126753061726</v>
      </c>
      <c r="G17" s="56">
        <v>13</v>
      </c>
      <c r="H17" s="56">
        <v>13</v>
      </c>
      <c r="I17" s="56">
        <v>13.113536091249999</v>
      </c>
      <c r="J17" s="57">
        <v>100.8733545480769</v>
      </c>
      <c r="K17" s="57">
        <v>110.78014446909381</v>
      </c>
      <c r="L17" s="56">
        <v>1.2760934212699997</v>
      </c>
      <c r="N17" s="33"/>
    </row>
    <row r="18" spans="2:14" ht="12.75">
      <c r="B18" s="59" t="s">
        <v>35</v>
      </c>
      <c r="C18" s="54">
        <v>122.60</v>
      </c>
      <c r="D18" s="54">
        <v>122.60000000000001</v>
      </c>
      <c r="E18" s="54">
        <v>107.38159381390999</v>
      </c>
      <c r="F18" s="55">
        <v>87.58694438328709</v>
      </c>
      <c r="G18" s="56">
        <v>72.20</v>
      </c>
      <c r="H18" s="56">
        <v>72.20</v>
      </c>
      <c r="I18" s="56">
        <v>68.560255377049998</v>
      </c>
      <c r="J18" s="57">
        <v>94.958802461288087</v>
      </c>
      <c r="K18" s="57">
        <v>63.847306546654039</v>
      </c>
      <c r="L18" s="56">
        <v>-38.821338436859989</v>
      </c>
      <c r="N18" s="33"/>
    </row>
    <row r="19" spans="2:14" s="24" customFormat="1" ht="12.75">
      <c r="B19" s="59" t="s">
        <v>36</v>
      </c>
      <c r="C19" s="54">
        <v>0</v>
      </c>
      <c r="D19" s="54">
        <v>0</v>
      </c>
      <c r="E19" s="54">
        <v>1.9588389558699992</v>
      </c>
      <c r="F19" s="60" t="s">
        <v>37</v>
      </c>
      <c r="G19" s="56">
        <v>2.60</v>
      </c>
      <c r="H19" s="56">
        <v>2.60</v>
      </c>
      <c r="I19" s="56">
        <v>3.7384115615799995</v>
      </c>
      <c r="J19" s="61">
        <v>143.78506006076921</v>
      </c>
      <c r="K19" s="61">
        <v>190.84833647897412</v>
      </c>
      <c r="L19" s="56">
        <v>1.7795726057100003</v>
      </c>
      <c r="N19" s="33"/>
    </row>
    <row r="20" spans="2:14" ht="12.75">
      <c r="B20" s="62" t="s">
        <v>38</v>
      </c>
      <c r="C20" s="35">
        <v>3.20</v>
      </c>
      <c r="D20" s="35">
        <v>3.2000000000000011</v>
      </c>
      <c r="E20" s="35">
        <v>3.4424080773500001</v>
      </c>
      <c r="F20" s="52">
        <v>107.57525241718746</v>
      </c>
      <c r="G20" s="36">
        <v>0</v>
      </c>
      <c r="H20" s="36">
        <v>0</v>
      </c>
      <c r="I20" s="36">
        <v>-0.088640644419999998</v>
      </c>
      <c r="J20" s="63" t="s">
        <v>37</v>
      </c>
      <c r="K20" s="63" t="s">
        <v>37</v>
      </c>
      <c r="L20" s="36">
        <v>-3.53104872177</v>
      </c>
      <c r="N20" s="33"/>
    </row>
    <row r="21" spans="2:14" ht="12.75">
      <c r="B21" s="34" t="s">
        <v>39</v>
      </c>
      <c r="C21" s="35">
        <v>1.55</v>
      </c>
      <c r="D21" s="35">
        <v>1.55</v>
      </c>
      <c r="E21" s="35">
        <v>1.3800145099999999</v>
      </c>
      <c r="F21" s="52">
        <v>89.033194193548368</v>
      </c>
      <c r="G21" s="36">
        <v>1.60</v>
      </c>
      <c r="H21" s="36">
        <v>1.60</v>
      </c>
      <c r="I21" s="36">
        <v>1.378482298</v>
      </c>
      <c r="J21" s="50">
        <v>86.155143624999994</v>
      </c>
      <c r="K21" s="50">
        <v>99.888971312337887</v>
      </c>
      <c r="L21" s="36">
        <v>-0.0015322119999998662</v>
      </c>
      <c r="N21" s="33"/>
    </row>
    <row r="22" spans="2:14" ht="12.75">
      <c r="B22" s="34" t="s">
        <v>40</v>
      </c>
      <c r="C22" s="35">
        <v>0.40</v>
      </c>
      <c r="D22" s="35">
        <v>0.40</v>
      </c>
      <c r="E22" s="35">
        <v>0.25020913553000002</v>
      </c>
      <c r="F22" s="52">
        <v>62.552283882500006</v>
      </c>
      <c r="G22" s="36">
        <v>0.50</v>
      </c>
      <c r="H22" s="36">
        <v>0.50</v>
      </c>
      <c r="I22" s="36">
        <v>0.31193194397000001</v>
      </c>
      <c r="J22" s="50">
        <v>62.386388794000005</v>
      </c>
      <c r="K22" s="50">
        <v>124.66848714746446</v>
      </c>
      <c r="L22" s="36">
        <v>0.061722808439999999</v>
      </c>
      <c r="N22" s="33"/>
    </row>
    <row r="23" spans="2:14" ht="12.75">
      <c r="B23" s="64" t="s">
        <v>41</v>
      </c>
      <c r="C23" s="35">
        <v>4.4000000000000004</v>
      </c>
      <c r="D23" s="35">
        <v>4.4000000000000004</v>
      </c>
      <c r="E23" s="35">
        <v>3.8243406751700002</v>
      </c>
      <c r="F23" s="52">
        <v>86.916833526590906</v>
      </c>
      <c r="G23" s="36">
        <v>3.90</v>
      </c>
      <c r="H23" s="36">
        <v>3.90</v>
      </c>
      <c r="I23" s="36">
        <v>4.31375207506</v>
      </c>
      <c r="J23" s="50">
        <v>110.60902756564104</v>
      </c>
      <c r="K23" s="50">
        <v>112.79727517654385</v>
      </c>
      <c r="L23" s="36">
        <v>0.48941139988999982</v>
      </c>
      <c r="N23" s="33"/>
    </row>
    <row r="24" spans="2:14" ht="12.75">
      <c r="B24" s="34" t="s">
        <v>42</v>
      </c>
      <c r="C24" s="35">
        <v>5.8618666089999572</v>
      </c>
      <c r="D24" s="35">
        <v>5.8618666089998701</v>
      </c>
      <c r="E24" s="35">
        <v>2.7143625307598667</v>
      </c>
      <c r="F24" s="52">
        <v>46.305429853904187</v>
      </c>
      <c r="G24" s="36">
        <v>6.0261410450000312</v>
      </c>
      <c r="H24" s="36">
        <v>6.0261410450000312</v>
      </c>
      <c r="I24" s="36">
        <v>4.6701977733199147</v>
      </c>
      <c r="J24" s="50">
        <v>77.498978839780719</v>
      </c>
      <c r="K24" s="50">
        <v>172.05504866781837</v>
      </c>
      <c r="L24" s="36">
        <v>1.955835242560048</v>
      </c>
      <c r="N24" s="33"/>
    </row>
    <row r="25" spans="2:14" s="66" customFormat="1" ht="18" customHeight="1">
      <c r="B25" s="45" t="s">
        <v>43</v>
      </c>
      <c r="C25" s="46">
        <v>538.84391156499998</v>
      </c>
      <c r="D25" s="46">
        <v>538.84391156499998</v>
      </c>
      <c r="E25" s="46">
        <v>439.55669854470989</v>
      </c>
      <c r="F25" s="47">
        <v>81.574030829832765</v>
      </c>
      <c r="G25" s="65">
        <v>562.1192329779999</v>
      </c>
      <c r="H25" s="46">
        <v>562.1192329779999</v>
      </c>
      <c r="I25" s="46">
        <v>488.69565238473996</v>
      </c>
      <c r="J25" s="49">
        <v>86.938077139919955</v>
      </c>
      <c r="K25" s="49">
        <v>111.17920714272356</v>
      </c>
      <c r="L25" s="48">
        <v>49.138953840030069</v>
      </c>
      <c r="N25" s="33"/>
    </row>
    <row r="26" spans="2:14" ht="12.75">
      <c r="B26" s="67" t="s">
        <v>44</v>
      </c>
      <c r="C26" s="54">
        <v>482.00313334499998</v>
      </c>
      <c r="D26" s="54">
        <v>482.00313334499992</v>
      </c>
      <c r="E26" s="54">
        <v>394.47025080243998</v>
      </c>
      <c r="F26" s="55">
        <v>81.839768979280237</v>
      </c>
      <c r="G26" s="68">
        <v>505.03455021499997</v>
      </c>
      <c r="H26" s="54">
        <v>505.03455021499997</v>
      </c>
      <c r="I26" s="54">
        <v>437.327002983358</v>
      </c>
      <c r="J26" s="57">
        <v>86.593482128535967</v>
      </c>
      <c r="K26" s="57">
        <v>110.86438130473411</v>
      </c>
      <c r="L26" s="56">
        <v>42.856752180918022</v>
      </c>
      <c r="N26" s="33"/>
    </row>
    <row r="27" spans="2:15" ht="18" customHeight="1">
      <c r="B27" s="39" t="s">
        <v>45</v>
      </c>
      <c r="C27" s="40">
        <v>161.96294557899998</v>
      </c>
      <c r="D27" s="40">
        <v>175.04885912399999</v>
      </c>
      <c r="E27" s="40">
        <v>161.87240293631001</v>
      </c>
      <c r="F27" s="41">
        <v>92.472698049202293</v>
      </c>
      <c r="G27" s="42">
        <v>187.56765576699999</v>
      </c>
      <c r="H27" s="40">
        <v>197.887299869</v>
      </c>
      <c r="I27" s="40">
        <v>151.10412644890002</v>
      </c>
      <c r="J27" s="44">
        <v>76.358678171327767</v>
      </c>
      <c r="K27" s="44">
        <v>93.347676137453234</v>
      </c>
      <c r="L27" s="69">
        <v>-10.768276487409992</v>
      </c>
      <c r="N27" s="33"/>
      <c r="O27" s="33"/>
    </row>
    <row r="28" spans="2:14" ht="12.75">
      <c r="B28" s="34" t="s">
        <v>24</v>
      </c>
      <c r="C28" s="35"/>
      <c r="D28" s="35"/>
      <c r="E28" s="35"/>
      <c r="F28" s="36"/>
      <c r="G28" s="36"/>
      <c r="H28" s="36"/>
      <c r="I28" s="35"/>
      <c r="J28" s="50"/>
      <c r="K28" s="50"/>
      <c r="L28" s="36"/>
      <c r="N28" s="33"/>
    </row>
    <row r="29" spans="2:14" ht="12.75">
      <c r="B29" s="62" t="s">
        <v>46</v>
      </c>
      <c r="C29" s="70">
        <v>141.72112477900001</v>
      </c>
      <c r="D29" s="70">
        <v>154.80703832399999</v>
      </c>
      <c r="E29" s="70">
        <v>143.00535376924</v>
      </c>
      <c r="F29" s="71">
        <v>92.376519386631557</v>
      </c>
      <c r="G29" s="72">
        <v>173.85258496700001</v>
      </c>
      <c r="H29" s="36">
        <v>184.172229069</v>
      </c>
      <c r="I29" s="36">
        <v>144.37938766140999</v>
      </c>
      <c r="J29" s="50">
        <v>78.393679867619099</v>
      </c>
      <c r="K29" s="50">
        <v>100.96082688931156</v>
      </c>
      <c r="L29" s="36">
        <v>1.3740338921699902</v>
      </c>
      <c r="N29" s="33"/>
    </row>
    <row r="30" spans="2:14" ht="12.75">
      <c r="B30" s="59" t="s">
        <v>47</v>
      </c>
      <c r="C30" s="73">
        <v>110.135926928</v>
      </c>
      <c r="D30" s="73">
        <v>123.22184047300001</v>
      </c>
      <c r="E30" s="73">
        <v>109.22768356797</v>
      </c>
      <c r="F30" s="74">
        <v>88.643119716998257</v>
      </c>
      <c r="G30" s="75">
        <v>132.17112573899999</v>
      </c>
      <c r="H30" s="56">
        <v>142.49076984100006</v>
      </c>
      <c r="I30" s="56">
        <v>100.47133998054001</v>
      </c>
      <c r="J30" s="57">
        <v>70.510770692482112</v>
      </c>
      <c r="K30" s="57">
        <v>91.983402649035298</v>
      </c>
      <c r="L30" s="56">
        <v>-8.7563435874299955</v>
      </c>
      <c r="N30" s="33"/>
    </row>
    <row r="31" spans="2:14" ht="12.75">
      <c r="B31" s="76" t="s">
        <v>48</v>
      </c>
      <c r="C31" s="73">
        <v>1.70</v>
      </c>
      <c r="D31" s="73">
        <v>1.70</v>
      </c>
      <c r="E31" s="73">
        <v>1.3500749882399998</v>
      </c>
      <c r="F31" s="74">
        <v>79.416175778823515</v>
      </c>
      <c r="G31" s="75">
        <v>1.73</v>
      </c>
      <c r="H31" s="56">
        <v>1.73</v>
      </c>
      <c r="I31" s="56">
        <v>1.8190678966999998</v>
      </c>
      <c r="J31" s="57">
        <v>105.14843333526009</v>
      </c>
      <c r="K31" s="57">
        <v>134.73828583932169</v>
      </c>
      <c r="L31" s="56">
        <v>0.46899290845999997</v>
      </c>
      <c r="N31" s="33"/>
    </row>
    <row r="32" spans="2:14" ht="12.75">
      <c r="B32" s="62" t="s">
        <v>49</v>
      </c>
      <c r="C32" s="70">
        <v>0.64149999999999996</v>
      </c>
      <c r="D32" s="70">
        <v>0.64150000000000018</v>
      </c>
      <c r="E32" s="70">
        <v>0.43640835965999997</v>
      </c>
      <c r="F32" s="71">
        <v>68.029362378799661</v>
      </c>
      <c r="G32" s="72">
        <v>0.73150000000000004</v>
      </c>
      <c r="H32" s="36">
        <v>0.73150000000000004</v>
      </c>
      <c r="I32" s="36">
        <v>0.3726075700899999</v>
      </c>
      <c r="J32" s="50">
        <v>50.937466861244005</v>
      </c>
      <c r="K32" s="50">
        <v>85.380484090702012</v>
      </c>
      <c r="L32" s="36">
        <v>-0.063800789570000072</v>
      </c>
      <c r="N32" s="33"/>
    </row>
    <row r="33" spans="2:14" ht="12.75">
      <c r="B33" s="62" t="s">
        <v>50</v>
      </c>
      <c r="C33" s="70">
        <v>0</v>
      </c>
      <c r="D33" s="70">
        <v>0</v>
      </c>
      <c r="E33" s="70">
        <v>0</v>
      </c>
      <c r="F33" s="77" t="s">
        <v>37</v>
      </c>
      <c r="G33" s="72">
        <v>0</v>
      </c>
      <c r="H33" s="36">
        <v>0</v>
      </c>
      <c r="I33" s="36">
        <v>0</v>
      </c>
      <c r="J33" s="77" t="s">
        <v>37</v>
      </c>
      <c r="K33" s="63" t="s">
        <v>37</v>
      </c>
      <c r="L33" s="36">
        <v>0</v>
      </c>
      <c r="N33" s="33"/>
    </row>
    <row r="34" spans="2:14" ht="12.75">
      <c r="B34" s="78" t="s">
        <v>51</v>
      </c>
      <c r="C34" s="79">
        <v>19.600320800000002</v>
      </c>
      <c r="D34" s="79">
        <v>19.600320800000002</v>
      </c>
      <c r="E34" s="79">
        <v>18.430640807410001</v>
      </c>
      <c r="F34" s="80">
        <v>94.032342610484207</v>
      </c>
      <c r="G34" s="81">
        <v>12.983570799999999</v>
      </c>
      <c r="H34" s="82">
        <v>12.983570799999999</v>
      </c>
      <c r="I34" s="82">
        <v>6.3521312173999993</v>
      </c>
      <c r="J34" s="83">
        <v>48.924377702010915</v>
      </c>
      <c r="K34" s="83">
        <v>34.465058940577578</v>
      </c>
      <c r="L34" s="82">
        <v>-12.07850959001</v>
      </c>
      <c r="N34" s="33"/>
    </row>
    <row r="35" spans="2:12" ht="12.75">
      <c r="B35" s="84" t="s">
        <v>52</v>
      </c>
      <c r="C35" s="84"/>
      <c r="D35" s="85"/>
      <c r="E35" s="85"/>
      <c r="F35" s="86"/>
      <c r="G35" s="85"/>
      <c r="H35" s="87"/>
      <c r="I35" s="87"/>
      <c r="J35" s="88"/>
      <c r="K35" s="88"/>
      <c r="L35" s="87"/>
    </row>
    <row r="36" ht="12.75">
      <c r="B36" s="84" t="s">
        <v>53</v>
      </c>
    </row>
    <row r="38" spans="2:12" ht="12.75" customHeight="1">
      <c r="B38" s="225" t="s">
        <v>20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</row>
    <row r="39" spans="2:5" ht="12.75">
      <c r="B39" s="90" t="s">
        <v>54</v>
      </c>
      <c r="C39" s="24"/>
      <c r="D39" s="24"/>
      <c r="E39" s="33"/>
    </row>
    <row r="40" spans="2:4" ht="12.75">
      <c r="B40" s="24"/>
      <c r="C40" s="24"/>
      <c r="D40" s="24"/>
    </row>
    <row r="41" spans="5:9" ht="12.75">
      <c r="E41" s="33"/>
      <c r="I41" s="33"/>
    </row>
    <row r="43" spans="5:9" ht="15">
      <c r="E43"/>
      <c r="F43"/>
      <c r="G43"/>
      <c r="H43"/>
      <c r="I43"/>
    </row>
    <row r="44" spans="5:9" ht="15">
      <c r="E44"/>
      <c r="F44"/>
      <c r="G44"/>
      <c r="H44"/>
      <c r="I44"/>
    </row>
    <row r="45" spans="5:9" ht="15">
      <c r="E45"/>
      <c r="F45"/>
      <c r="G45"/>
      <c r="H45"/>
      <c r="I45"/>
    </row>
    <row r="46" spans="5:9" ht="15">
      <c r="E46"/>
      <c r="F46"/>
      <c r="G46"/>
      <c r="H46"/>
      <c r="I46"/>
    </row>
    <row r="47" spans="5:9" ht="15">
      <c r="E47"/>
      <c r="F47"/>
      <c r="G47"/>
      <c r="H47"/>
      <c r="I47"/>
    </row>
    <row r="48" spans="5:9" ht="15">
      <c r="E48"/>
      <c r="F48"/>
      <c r="G48"/>
      <c r="H48"/>
      <c r="I48"/>
    </row>
    <row r="49" spans="5:9" ht="15">
      <c r="E49"/>
      <c r="F49"/>
      <c r="G49"/>
      <c r="H49"/>
      <c r="I49"/>
    </row>
    <row r="50" spans="5:9" ht="15">
      <c r="E50"/>
      <c r="F50"/>
      <c r="G50"/>
      <c r="H50"/>
      <c r="I50"/>
    </row>
    <row r="51" spans="5:9" ht="15">
      <c r="E51"/>
      <c r="F51"/>
      <c r="G51"/>
      <c r="H51"/>
      <c r="I51"/>
    </row>
    <row r="52" spans="5:9" ht="15">
      <c r="E52"/>
      <c r="F52"/>
      <c r="G52"/>
      <c r="H52"/>
      <c r="I52"/>
    </row>
    <row r="53" spans="5:9" ht="15">
      <c r="E53"/>
      <c r="F53"/>
      <c r="G53"/>
      <c r="H53"/>
      <c r="I53"/>
    </row>
    <row r="54" spans="5:9" ht="15">
      <c r="E54"/>
      <c r="F54"/>
      <c r="G54"/>
      <c r="H54"/>
      <c r="I54"/>
    </row>
    <row r="55" spans="5:9" ht="15">
      <c r="E55"/>
      <c r="F55"/>
      <c r="G55"/>
      <c r="H55"/>
      <c r="I55"/>
    </row>
    <row r="56" spans="5:9" ht="15">
      <c r="E56"/>
      <c r="F56"/>
      <c r="G56"/>
      <c r="H56"/>
      <c r="I56"/>
    </row>
    <row r="57" spans="5:9" ht="15">
      <c r="E57"/>
      <c r="F57"/>
      <c r="G57"/>
      <c r="H57"/>
      <c r="I57"/>
    </row>
    <row r="58" spans="5:9" ht="15">
      <c r="E58"/>
      <c r="F58"/>
      <c r="G58"/>
      <c r="H58"/>
      <c r="I58"/>
    </row>
    <row r="59" spans="5:9" ht="15">
      <c r="E59"/>
      <c r="F59"/>
      <c r="G59"/>
      <c r="H59"/>
      <c r="I59"/>
    </row>
    <row r="60" spans="5:9" ht="15">
      <c r="E60"/>
      <c r="F60"/>
      <c r="G60"/>
      <c r="H60"/>
      <c r="I60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60"/>
  <sheetViews>
    <sheetView showGridLines="0" zoomScale="90" zoomScaleNormal="90" workbookViewId="0" topLeftCell="A1">
      <selection pane="topLeft" activeCell="B1" sqref="B1"/>
    </sheetView>
  </sheetViews>
  <sheetFormatPr defaultRowHeight="12.75"/>
  <cols>
    <col min="1" max="1" width="2.85714285714286" style="91" customWidth="1"/>
    <col min="2" max="2" width="45.7142857142857" style="91" customWidth="1"/>
    <col min="3" max="3" width="9.14285714285714" style="91"/>
    <col min="4" max="5" width="9.71428571428571" style="91" bestFit="1" customWidth="1"/>
    <col min="6" max="6" width="9.28571428571429" style="91" bestFit="1" customWidth="1"/>
    <col min="7" max="9" width="9.71428571428571" style="91" bestFit="1" customWidth="1"/>
    <col min="10" max="10" width="9.28571428571429" style="91" customWidth="1"/>
    <col min="11" max="11" width="10.1428571428571" style="91" customWidth="1"/>
    <col min="12" max="12" width="9.71428571428571" style="91" bestFit="1" customWidth="1"/>
    <col min="13" max="230" width="9.14285714285714" style="91"/>
    <col min="231" max="231" width="45.7142857142857" style="91" customWidth="1"/>
    <col min="232" max="232" width="9.14285714285714" style="91"/>
    <col min="233" max="234" width="9.71428571428571" style="91" bestFit="1" customWidth="1"/>
    <col min="235" max="235" width="9.28571428571429" style="91" bestFit="1" customWidth="1"/>
    <col min="236" max="238" width="9.71428571428571" style="91" bestFit="1" customWidth="1"/>
    <col min="239" max="239" width="9.28571428571429" style="91" customWidth="1"/>
    <col min="240" max="241" width="9.71428571428571" style="91" bestFit="1" customWidth="1"/>
    <col min="242" max="486" width="9.14285714285714" style="91"/>
    <col min="487" max="487" width="45.7142857142857" style="91" customWidth="1"/>
    <col min="488" max="488" width="9.14285714285714" style="91"/>
    <col min="489" max="490" width="9.71428571428571" style="91" bestFit="1" customWidth="1"/>
    <col min="491" max="491" width="9.28571428571429" style="91" bestFit="1" customWidth="1"/>
    <col min="492" max="494" width="9.71428571428571" style="91" bestFit="1" customWidth="1"/>
    <col min="495" max="495" width="9.28571428571429" style="91" customWidth="1"/>
    <col min="496" max="497" width="9.71428571428571" style="91" bestFit="1" customWidth="1"/>
    <col min="498" max="742" width="9.14285714285714" style="91"/>
    <col min="743" max="743" width="45.7142857142857" style="91" customWidth="1"/>
    <col min="744" max="744" width="9.14285714285714" style="91"/>
    <col min="745" max="746" width="9.71428571428571" style="91" bestFit="1" customWidth="1"/>
    <col min="747" max="747" width="9.28571428571429" style="91" bestFit="1" customWidth="1"/>
    <col min="748" max="750" width="9.71428571428571" style="91" bestFit="1" customWidth="1"/>
    <col min="751" max="751" width="9.28571428571429" style="91" customWidth="1"/>
    <col min="752" max="753" width="9.71428571428571" style="91" bestFit="1" customWidth="1"/>
    <col min="754" max="998" width="9.14285714285714" style="91"/>
    <col min="999" max="999" width="45.7142857142857" style="91" customWidth="1"/>
    <col min="1000" max="1000" width="9.14285714285714" style="91"/>
    <col min="1001" max="1002" width="9.71428571428571" style="91" bestFit="1" customWidth="1"/>
    <col min="1003" max="1003" width="9.28571428571429" style="91" bestFit="1" customWidth="1"/>
    <col min="1004" max="1006" width="9.71428571428571" style="91" bestFit="1" customWidth="1"/>
    <col min="1007" max="1007" width="9.28571428571429" style="91" customWidth="1"/>
    <col min="1008" max="1009" width="9.71428571428571" style="91" bestFit="1" customWidth="1"/>
    <col min="1010" max="1254" width="9.14285714285714" style="91"/>
    <col min="1255" max="1255" width="45.7142857142857" style="91" customWidth="1"/>
    <col min="1256" max="1256" width="9.14285714285714" style="91"/>
    <col min="1257" max="1258" width="9.71428571428571" style="91" bestFit="1" customWidth="1"/>
    <col min="1259" max="1259" width="9.28571428571429" style="91" bestFit="1" customWidth="1"/>
    <col min="1260" max="1262" width="9.71428571428571" style="91" bestFit="1" customWidth="1"/>
    <col min="1263" max="1263" width="9.28571428571429" style="91" customWidth="1"/>
    <col min="1264" max="1265" width="9.71428571428571" style="91" bestFit="1" customWidth="1"/>
    <col min="1266" max="1510" width="9.14285714285714" style="91"/>
    <col min="1511" max="1511" width="45.7142857142857" style="91" customWidth="1"/>
    <col min="1512" max="1512" width="9.14285714285714" style="91"/>
    <col min="1513" max="1514" width="9.71428571428571" style="91" bestFit="1" customWidth="1"/>
    <col min="1515" max="1515" width="9.28571428571429" style="91" bestFit="1" customWidth="1"/>
    <col min="1516" max="1518" width="9.71428571428571" style="91" bestFit="1" customWidth="1"/>
    <col min="1519" max="1519" width="9.28571428571429" style="91" customWidth="1"/>
    <col min="1520" max="1521" width="9.71428571428571" style="91" bestFit="1" customWidth="1"/>
    <col min="1522" max="1766" width="9.14285714285714" style="91"/>
    <col min="1767" max="1767" width="45.7142857142857" style="91" customWidth="1"/>
    <col min="1768" max="1768" width="9.14285714285714" style="91"/>
    <col min="1769" max="1770" width="9.71428571428571" style="91" bestFit="1" customWidth="1"/>
    <col min="1771" max="1771" width="9.28571428571429" style="91" bestFit="1" customWidth="1"/>
    <col min="1772" max="1774" width="9.71428571428571" style="91" bestFit="1" customWidth="1"/>
    <col min="1775" max="1775" width="9.28571428571429" style="91" customWidth="1"/>
    <col min="1776" max="1777" width="9.71428571428571" style="91" bestFit="1" customWidth="1"/>
    <col min="1778" max="2022" width="9.14285714285714" style="91"/>
    <col min="2023" max="2023" width="45.7142857142857" style="91" customWidth="1"/>
    <col min="2024" max="2024" width="9.14285714285714" style="91"/>
    <col min="2025" max="2026" width="9.71428571428571" style="91" bestFit="1" customWidth="1"/>
    <col min="2027" max="2027" width="9.28571428571429" style="91" bestFit="1" customWidth="1"/>
    <col min="2028" max="2030" width="9.71428571428571" style="91" bestFit="1" customWidth="1"/>
    <col min="2031" max="2031" width="9.28571428571429" style="91" customWidth="1"/>
    <col min="2032" max="2033" width="9.71428571428571" style="91" bestFit="1" customWidth="1"/>
    <col min="2034" max="2278" width="9.14285714285714" style="91"/>
    <col min="2279" max="2279" width="45.7142857142857" style="91" customWidth="1"/>
    <col min="2280" max="2280" width="9.14285714285714" style="91"/>
    <col min="2281" max="2282" width="9.71428571428571" style="91" bestFit="1" customWidth="1"/>
    <col min="2283" max="2283" width="9.28571428571429" style="91" bestFit="1" customWidth="1"/>
    <col min="2284" max="2286" width="9.71428571428571" style="91" bestFit="1" customWidth="1"/>
    <col min="2287" max="2287" width="9.28571428571429" style="91" customWidth="1"/>
    <col min="2288" max="2289" width="9.71428571428571" style="91" bestFit="1" customWidth="1"/>
    <col min="2290" max="2534" width="9.14285714285714" style="91"/>
    <col min="2535" max="2535" width="45.7142857142857" style="91" customWidth="1"/>
    <col min="2536" max="2536" width="9.14285714285714" style="91"/>
    <col min="2537" max="2538" width="9.71428571428571" style="91" bestFit="1" customWidth="1"/>
    <col min="2539" max="2539" width="9.28571428571429" style="91" bestFit="1" customWidth="1"/>
    <col min="2540" max="2542" width="9.71428571428571" style="91" bestFit="1" customWidth="1"/>
    <col min="2543" max="2543" width="9.28571428571429" style="91" customWidth="1"/>
    <col min="2544" max="2545" width="9.71428571428571" style="91" bestFit="1" customWidth="1"/>
    <col min="2546" max="2790" width="9.14285714285714" style="91"/>
    <col min="2791" max="2791" width="45.7142857142857" style="91" customWidth="1"/>
    <col min="2792" max="2792" width="9.14285714285714" style="91"/>
    <col min="2793" max="2794" width="9.71428571428571" style="91" bestFit="1" customWidth="1"/>
    <col min="2795" max="2795" width="9.28571428571429" style="91" bestFit="1" customWidth="1"/>
    <col min="2796" max="2798" width="9.71428571428571" style="91" bestFit="1" customWidth="1"/>
    <col min="2799" max="2799" width="9.28571428571429" style="91" customWidth="1"/>
    <col min="2800" max="2801" width="9.71428571428571" style="91" bestFit="1" customWidth="1"/>
    <col min="2802" max="3046" width="9.14285714285714" style="91"/>
    <col min="3047" max="3047" width="45.7142857142857" style="91" customWidth="1"/>
    <col min="3048" max="3048" width="9.14285714285714" style="91"/>
    <col min="3049" max="3050" width="9.71428571428571" style="91" bestFit="1" customWidth="1"/>
    <col min="3051" max="3051" width="9.28571428571429" style="91" bestFit="1" customWidth="1"/>
    <col min="3052" max="3054" width="9.71428571428571" style="91" bestFit="1" customWidth="1"/>
    <col min="3055" max="3055" width="9.28571428571429" style="91" customWidth="1"/>
    <col min="3056" max="3057" width="9.71428571428571" style="91" bestFit="1" customWidth="1"/>
    <col min="3058" max="3302" width="9.14285714285714" style="91"/>
    <col min="3303" max="3303" width="45.7142857142857" style="91" customWidth="1"/>
    <col min="3304" max="3304" width="9.14285714285714" style="91"/>
    <col min="3305" max="3306" width="9.71428571428571" style="91" bestFit="1" customWidth="1"/>
    <col min="3307" max="3307" width="9.28571428571429" style="91" bestFit="1" customWidth="1"/>
    <col min="3308" max="3310" width="9.71428571428571" style="91" bestFit="1" customWidth="1"/>
    <col min="3311" max="3311" width="9.28571428571429" style="91" customWidth="1"/>
    <col min="3312" max="3313" width="9.71428571428571" style="91" bestFit="1" customWidth="1"/>
    <col min="3314" max="3558" width="9.14285714285714" style="91"/>
    <col min="3559" max="3559" width="45.7142857142857" style="91" customWidth="1"/>
    <col min="3560" max="3560" width="9.14285714285714" style="91"/>
    <col min="3561" max="3562" width="9.71428571428571" style="91" bestFit="1" customWidth="1"/>
    <col min="3563" max="3563" width="9.28571428571429" style="91" bestFit="1" customWidth="1"/>
    <col min="3564" max="3566" width="9.71428571428571" style="91" bestFit="1" customWidth="1"/>
    <col min="3567" max="3567" width="9.28571428571429" style="91" customWidth="1"/>
    <col min="3568" max="3569" width="9.71428571428571" style="91" bestFit="1" customWidth="1"/>
    <col min="3570" max="3814" width="9.14285714285714" style="91"/>
    <col min="3815" max="3815" width="45.7142857142857" style="91" customWidth="1"/>
    <col min="3816" max="3816" width="9.14285714285714" style="91"/>
    <col min="3817" max="3818" width="9.71428571428571" style="91" bestFit="1" customWidth="1"/>
    <col min="3819" max="3819" width="9.28571428571429" style="91" bestFit="1" customWidth="1"/>
    <col min="3820" max="3822" width="9.71428571428571" style="91" bestFit="1" customWidth="1"/>
    <col min="3823" max="3823" width="9.28571428571429" style="91" customWidth="1"/>
    <col min="3824" max="3825" width="9.71428571428571" style="91" bestFit="1" customWidth="1"/>
    <col min="3826" max="4070" width="9.14285714285714" style="91"/>
    <col min="4071" max="4071" width="45.7142857142857" style="91" customWidth="1"/>
    <col min="4072" max="4072" width="9.14285714285714" style="91"/>
    <col min="4073" max="4074" width="9.71428571428571" style="91" bestFit="1" customWidth="1"/>
    <col min="4075" max="4075" width="9.28571428571429" style="91" bestFit="1" customWidth="1"/>
    <col min="4076" max="4078" width="9.71428571428571" style="91" bestFit="1" customWidth="1"/>
    <col min="4079" max="4079" width="9.28571428571429" style="91" customWidth="1"/>
    <col min="4080" max="4081" width="9.71428571428571" style="91" bestFit="1" customWidth="1"/>
    <col min="4082" max="4326" width="9.14285714285714" style="91"/>
    <col min="4327" max="4327" width="45.7142857142857" style="91" customWidth="1"/>
    <col min="4328" max="4328" width="9.14285714285714" style="91"/>
    <col min="4329" max="4330" width="9.71428571428571" style="91" bestFit="1" customWidth="1"/>
    <col min="4331" max="4331" width="9.28571428571429" style="91" bestFit="1" customWidth="1"/>
    <col min="4332" max="4334" width="9.71428571428571" style="91" bestFit="1" customWidth="1"/>
    <col min="4335" max="4335" width="9.28571428571429" style="91" customWidth="1"/>
    <col min="4336" max="4337" width="9.71428571428571" style="91" bestFit="1" customWidth="1"/>
    <col min="4338" max="4582" width="9.14285714285714" style="91"/>
    <col min="4583" max="4583" width="45.7142857142857" style="91" customWidth="1"/>
    <col min="4584" max="4584" width="9.14285714285714" style="91"/>
    <col min="4585" max="4586" width="9.71428571428571" style="91" bestFit="1" customWidth="1"/>
    <col min="4587" max="4587" width="9.28571428571429" style="91" bestFit="1" customWidth="1"/>
    <col min="4588" max="4590" width="9.71428571428571" style="91" bestFit="1" customWidth="1"/>
    <col min="4591" max="4591" width="9.28571428571429" style="91" customWidth="1"/>
    <col min="4592" max="4593" width="9.71428571428571" style="91" bestFit="1" customWidth="1"/>
    <col min="4594" max="4838" width="9.14285714285714" style="91"/>
    <col min="4839" max="4839" width="45.7142857142857" style="91" customWidth="1"/>
    <col min="4840" max="4840" width="9.14285714285714" style="91"/>
    <col min="4841" max="4842" width="9.71428571428571" style="91" bestFit="1" customWidth="1"/>
    <col min="4843" max="4843" width="9.28571428571429" style="91" bestFit="1" customWidth="1"/>
    <col min="4844" max="4846" width="9.71428571428571" style="91" bestFit="1" customWidth="1"/>
    <col min="4847" max="4847" width="9.28571428571429" style="91" customWidth="1"/>
    <col min="4848" max="4849" width="9.71428571428571" style="91" bestFit="1" customWidth="1"/>
    <col min="4850" max="5094" width="9.14285714285714" style="91"/>
    <col min="5095" max="5095" width="45.7142857142857" style="91" customWidth="1"/>
    <col min="5096" max="5096" width="9.14285714285714" style="91"/>
    <col min="5097" max="5098" width="9.71428571428571" style="91" bestFit="1" customWidth="1"/>
    <col min="5099" max="5099" width="9.28571428571429" style="91" bestFit="1" customWidth="1"/>
    <col min="5100" max="5102" width="9.71428571428571" style="91" bestFit="1" customWidth="1"/>
    <col min="5103" max="5103" width="9.28571428571429" style="91" customWidth="1"/>
    <col min="5104" max="5105" width="9.71428571428571" style="91" bestFit="1" customWidth="1"/>
    <col min="5106" max="5350" width="9.14285714285714" style="91"/>
    <col min="5351" max="5351" width="45.7142857142857" style="91" customWidth="1"/>
    <col min="5352" max="5352" width="9.14285714285714" style="91"/>
    <col min="5353" max="5354" width="9.71428571428571" style="91" bestFit="1" customWidth="1"/>
    <col min="5355" max="5355" width="9.28571428571429" style="91" bestFit="1" customWidth="1"/>
    <col min="5356" max="5358" width="9.71428571428571" style="91" bestFit="1" customWidth="1"/>
    <col min="5359" max="5359" width="9.28571428571429" style="91" customWidth="1"/>
    <col min="5360" max="5361" width="9.71428571428571" style="91" bestFit="1" customWidth="1"/>
    <col min="5362" max="5606" width="9.14285714285714" style="91"/>
    <col min="5607" max="5607" width="45.7142857142857" style="91" customWidth="1"/>
    <col min="5608" max="5608" width="9.14285714285714" style="91"/>
    <col min="5609" max="5610" width="9.71428571428571" style="91" bestFit="1" customWidth="1"/>
    <col min="5611" max="5611" width="9.28571428571429" style="91" bestFit="1" customWidth="1"/>
    <col min="5612" max="5614" width="9.71428571428571" style="91" bestFit="1" customWidth="1"/>
    <col min="5615" max="5615" width="9.28571428571429" style="91" customWidth="1"/>
    <col min="5616" max="5617" width="9.71428571428571" style="91" bestFit="1" customWidth="1"/>
    <col min="5618" max="5862" width="9.14285714285714" style="91"/>
    <col min="5863" max="5863" width="45.7142857142857" style="91" customWidth="1"/>
    <col min="5864" max="5864" width="9.14285714285714" style="91"/>
    <col min="5865" max="5866" width="9.71428571428571" style="91" bestFit="1" customWidth="1"/>
    <col min="5867" max="5867" width="9.28571428571429" style="91" bestFit="1" customWidth="1"/>
    <col min="5868" max="5870" width="9.71428571428571" style="91" bestFit="1" customWidth="1"/>
    <col min="5871" max="5871" width="9.28571428571429" style="91" customWidth="1"/>
    <col min="5872" max="5873" width="9.71428571428571" style="91" bestFit="1" customWidth="1"/>
    <col min="5874" max="6118" width="9.14285714285714" style="91"/>
    <col min="6119" max="6119" width="45.7142857142857" style="91" customWidth="1"/>
    <col min="6120" max="6120" width="9.14285714285714" style="91"/>
    <col min="6121" max="6122" width="9.71428571428571" style="91" bestFit="1" customWidth="1"/>
    <col min="6123" max="6123" width="9.28571428571429" style="91" bestFit="1" customWidth="1"/>
    <col min="6124" max="6126" width="9.71428571428571" style="91" bestFit="1" customWidth="1"/>
    <col min="6127" max="6127" width="9.28571428571429" style="91" customWidth="1"/>
    <col min="6128" max="6129" width="9.71428571428571" style="91" bestFit="1" customWidth="1"/>
    <col min="6130" max="6374" width="9.14285714285714" style="91"/>
    <col min="6375" max="6375" width="45.7142857142857" style="91" customWidth="1"/>
    <col min="6376" max="6376" width="9.14285714285714" style="91"/>
    <col min="6377" max="6378" width="9.71428571428571" style="91" bestFit="1" customWidth="1"/>
    <col min="6379" max="6379" width="9.28571428571429" style="91" bestFit="1" customWidth="1"/>
    <col min="6380" max="6382" width="9.71428571428571" style="91" bestFit="1" customWidth="1"/>
    <col min="6383" max="6383" width="9.28571428571429" style="91" customWidth="1"/>
    <col min="6384" max="6385" width="9.71428571428571" style="91" bestFit="1" customWidth="1"/>
    <col min="6386" max="6630" width="9.14285714285714" style="91"/>
    <col min="6631" max="6631" width="45.7142857142857" style="91" customWidth="1"/>
    <col min="6632" max="6632" width="9.14285714285714" style="91"/>
    <col min="6633" max="6634" width="9.71428571428571" style="91" bestFit="1" customWidth="1"/>
    <col min="6635" max="6635" width="9.28571428571429" style="91" bestFit="1" customWidth="1"/>
    <col min="6636" max="6638" width="9.71428571428571" style="91" bestFit="1" customWidth="1"/>
    <col min="6639" max="6639" width="9.28571428571429" style="91" customWidth="1"/>
    <col min="6640" max="6641" width="9.71428571428571" style="91" bestFit="1" customWidth="1"/>
    <col min="6642" max="6886" width="9.14285714285714" style="91"/>
    <col min="6887" max="6887" width="45.7142857142857" style="91" customWidth="1"/>
    <col min="6888" max="6888" width="9.14285714285714" style="91"/>
    <col min="6889" max="6890" width="9.71428571428571" style="91" bestFit="1" customWidth="1"/>
    <col min="6891" max="6891" width="9.28571428571429" style="91" bestFit="1" customWidth="1"/>
    <col min="6892" max="6894" width="9.71428571428571" style="91" bestFit="1" customWidth="1"/>
    <col min="6895" max="6895" width="9.28571428571429" style="91" customWidth="1"/>
    <col min="6896" max="6897" width="9.71428571428571" style="91" bestFit="1" customWidth="1"/>
    <col min="6898" max="7142" width="9.14285714285714" style="91"/>
    <col min="7143" max="7143" width="45.7142857142857" style="91" customWidth="1"/>
    <col min="7144" max="7144" width="9.14285714285714" style="91"/>
    <col min="7145" max="7146" width="9.71428571428571" style="91" bestFit="1" customWidth="1"/>
    <col min="7147" max="7147" width="9.28571428571429" style="91" bestFit="1" customWidth="1"/>
    <col min="7148" max="7150" width="9.71428571428571" style="91" bestFit="1" customWidth="1"/>
    <col min="7151" max="7151" width="9.28571428571429" style="91" customWidth="1"/>
    <col min="7152" max="7153" width="9.71428571428571" style="91" bestFit="1" customWidth="1"/>
    <col min="7154" max="7398" width="9.14285714285714" style="91"/>
    <col min="7399" max="7399" width="45.7142857142857" style="91" customWidth="1"/>
    <col min="7400" max="7400" width="9.14285714285714" style="91"/>
    <col min="7401" max="7402" width="9.71428571428571" style="91" bestFit="1" customWidth="1"/>
    <col min="7403" max="7403" width="9.28571428571429" style="91" bestFit="1" customWidth="1"/>
    <col min="7404" max="7406" width="9.71428571428571" style="91" bestFit="1" customWidth="1"/>
    <col min="7407" max="7407" width="9.28571428571429" style="91" customWidth="1"/>
    <col min="7408" max="7409" width="9.71428571428571" style="91" bestFit="1" customWidth="1"/>
    <col min="7410" max="7654" width="9.14285714285714" style="91"/>
    <col min="7655" max="7655" width="45.7142857142857" style="91" customWidth="1"/>
    <col min="7656" max="7656" width="9.14285714285714" style="91"/>
    <col min="7657" max="7658" width="9.71428571428571" style="91" bestFit="1" customWidth="1"/>
    <col min="7659" max="7659" width="9.28571428571429" style="91" bestFit="1" customWidth="1"/>
    <col min="7660" max="7662" width="9.71428571428571" style="91" bestFit="1" customWidth="1"/>
    <col min="7663" max="7663" width="9.28571428571429" style="91" customWidth="1"/>
    <col min="7664" max="7665" width="9.71428571428571" style="91" bestFit="1" customWidth="1"/>
    <col min="7666" max="7910" width="9.14285714285714" style="91"/>
    <col min="7911" max="7911" width="45.7142857142857" style="91" customWidth="1"/>
    <col min="7912" max="7912" width="9.14285714285714" style="91"/>
    <col min="7913" max="7914" width="9.71428571428571" style="91" bestFit="1" customWidth="1"/>
    <col min="7915" max="7915" width="9.28571428571429" style="91" bestFit="1" customWidth="1"/>
    <col min="7916" max="7918" width="9.71428571428571" style="91" bestFit="1" customWidth="1"/>
    <col min="7919" max="7919" width="9.28571428571429" style="91" customWidth="1"/>
    <col min="7920" max="7921" width="9.71428571428571" style="91" bestFit="1" customWidth="1"/>
    <col min="7922" max="8166" width="9.14285714285714" style="91"/>
    <col min="8167" max="8167" width="45.7142857142857" style="91" customWidth="1"/>
    <col min="8168" max="8168" width="9.14285714285714" style="91"/>
    <col min="8169" max="8170" width="9.71428571428571" style="91" bestFit="1" customWidth="1"/>
    <col min="8171" max="8171" width="9.28571428571429" style="91" bestFit="1" customWidth="1"/>
    <col min="8172" max="8174" width="9.71428571428571" style="91" bestFit="1" customWidth="1"/>
    <col min="8175" max="8175" width="9.28571428571429" style="91" customWidth="1"/>
    <col min="8176" max="8177" width="9.71428571428571" style="91" bestFit="1" customWidth="1"/>
    <col min="8178" max="8422" width="9.14285714285714" style="91"/>
    <col min="8423" max="8423" width="45.7142857142857" style="91" customWidth="1"/>
    <col min="8424" max="8424" width="9.14285714285714" style="91"/>
    <col min="8425" max="8426" width="9.71428571428571" style="91" bestFit="1" customWidth="1"/>
    <col min="8427" max="8427" width="9.28571428571429" style="91" bestFit="1" customWidth="1"/>
    <col min="8428" max="8430" width="9.71428571428571" style="91" bestFit="1" customWidth="1"/>
    <col min="8431" max="8431" width="9.28571428571429" style="91" customWidth="1"/>
    <col min="8432" max="8433" width="9.71428571428571" style="91" bestFit="1" customWidth="1"/>
    <col min="8434" max="8678" width="9.14285714285714" style="91"/>
    <col min="8679" max="8679" width="45.7142857142857" style="91" customWidth="1"/>
    <col min="8680" max="8680" width="9.14285714285714" style="91"/>
    <col min="8681" max="8682" width="9.71428571428571" style="91" bestFit="1" customWidth="1"/>
    <col min="8683" max="8683" width="9.28571428571429" style="91" bestFit="1" customWidth="1"/>
    <col min="8684" max="8686" width="9.71428571428571" style="91" bestFit="1" customWidth="1"/>
    <col min="8687" max="8687" width="9.28571428571429" style="91" customWidth="1"/>
    <col min="8688" max="8689" width="9.71428571428571" style="91" bestFit="1" customWidth="1"/>
    <col min="8690" max="8934" width="9.14285714285714" style="91"/>
    <col min="8935" max="8935" width="45.7142857142857" style="91" customWidth="1"/>
    <col min="8936" max="8936" width="9.14285714285714" style="91"/>
    <col min="8937" max="8938" width="9.71428571428571" style="91" bestFit="1" customWidth="1"/>
    <col min="8939" max="8939" width="9.28571428571429" style="91" bestFit="1" customWidth="1"/>
    <col min="8940" max="8942" width="9.71428571428571" style="91" bestFit="1" customWidth="1"/>
    <col min="8943" max="8943" width="9.28571428571429" style="91" customWidth="1"/>
    <col min="8944" max="8945" width="9.71428571428571" style="91" bestFit="1" customWidth="1"/>
    <col min="8946" max="9190" width="9.14285714285714" style="91"/>
    <col min="9191" max="9191" width="45.7142857142857" style="91" customWidth="1"/>
    <col min="9192" max="9192" width="9.14285714285714" style="91"/>
    <col min="9193" max="9194" width="9.71428571428571" style="91" bestFit="1" customWidth="1"/>
    <col min="9195" max="9195" width="9.28571428571429" style="91" bestFit="1" customWidth="1"/>
    <col min="9196" max="9198" width="9.71428571428571" style="91" bestFit="1" customWidth="1"/>
    <col min="9199" max="9199" width="9.28571428571429" style="91" customWidth="1"/>
    <col min="9200" max="9201" width="9.71428571428571" style="91" bestFit="1" customWidth="1"/>
    <col min="9202" max="9446" width="9.14285714285714" style="91"/>
    <col min="9447" max="9447" width="45.7142857142857" style="91" customWidth="1"/>
    <col min="9448" max="9448" width="9.14285714285714" style="91"/>
    <col min="9449" max="9450" width="9.71428571428571" style="91" bestFit="1" customWidth="1"/>
    <col min="9451" max="9451" width="9.28571428571429" style="91" bestFit="1" customWidth="1"/>
    <col min="9452" max="9454" width="9.71428571428571" style="91" bestFit="1" customWidth="1"/>
    <col min="9455" max="9455" width="9.28571428571429" style="91" customWidth="1"/>
    <col min="9456" max="9457" width="9.71428571428571" style="91" bestFit="1" customWidth="1"/>
    <col min="9458" max="9702" width="9.14285714285714" style="91"/>
    <col min="9703" max="9703" width="45.7142857142857" style="91" customWidth="1"/>
    <col min="9704" max="9704" width="9.14285714285714" style="91"/>
    <col min="9705" max="9706" width="9.71428571428571" style="91" bestFit="1" customWidth="1"/>
    <col min="9707" max="9707" width="9.28571428571429" style="91" bestFit="1" customWidth="1"/>
    <col min="9708" max="9710" width="9.71428571428571" style="91" bestFit="1" customWidth="1"/>
    <col min="9711" max="9711" width="9.28571428571429" style="91" customWidth="1"/>
    <col min="9712" max="9713" width="9.71428571428571" style="91" bestFit="1" customWidth="1"/>
    <col min="9714" max="9958" width="9.14285714285714" style="91"/>
    <col min="9959" max="9959" width="45.7142857142857" style="91" customWidth="1"/>
    <col min="9960" max="9960" width="9.14285714285714" style="91"/>
    <col min="9961" max="9962" width="9.71428571428571" style="91" bestFit="1" customWidth="1"/>
    <col min="9963" max="9963" width="9.28571428571429" style="91" bestFit="1" customWidth="1"/>
    <col min="9964" max="9966" width="9.71428571428571" style="91" bestFit="1" customWidth="1"/>
    <col min="9967" max="9967" width="9.28571428571429" style="91" customWidth="1"/>
    <col min="9968" max="9969" width="9.71428571428571" style="91" bestFit="1" customWidth="1"/>
    <col min="9970" max="10214" width="9.14285714285714" style="91"/>
    <col min="10215" max="10215" width="45.7142857142857" style="91" customWidth="1"/>
    <col min="10216" max="10216" width="9.14285714285714" style="91"/>
    <col min="10217" max="10218" width="9.71428571428571" style="91" bestFit="1" customWidth="1"/>
    <col min="10219" max="10219" width="9.28571428571429" style="91" bestFit="1" customWidth="1"/>
    <col min="10220" max="10222" width="9.71428571428571" style="91" bestFit="1" customWidth="1"/>
    <col min="10223" max="10223" width="9.28571428571429" style="91" customWidth="1"/>
    <col min="10224" max="10225" width="9.71428571428571" style="91" bestFit="1" customWidth="1"/>
    <col min="10226" max="10470" width="9.14285714285714" style="91"/>
    <col min="10471" max="10471" width="45.7142857142857" style="91" customWidth="1"/>
    <col min="10472" max="10472" width="9.14285714285714" style="91"/>
    <col min="10473" max="10474" width="9.71428571428571" style="91" bestFit="1" customWidth="1"/>
    <col min="10475" max="10475" width="9.28571428571429" style="91" bestFit="1" customWidth="1"/>
    <col min="10476" max="10478" width="9.71428571428571" style="91" bestFit="1" customWidth="1"/>
    <col min="10479" max="10479" width="9.28571428571429" style="91" customWidth="1"/>
    <col min="10480" max="10481" width="9.71428571428571" style="91" bestFit="1" customWidth="1"/>
    <col min="10482" max="10726" width="9.14285714285714" style="91"/>
    <col min="10727" max="10727" width="45.7142857142857" style="91" customWidth="1"/>
    <col min="10728" max="10728" width="9.14285714285714" style="91"/>
    <col min="10729" max="10730" width="9.71428571428571" style="91" bestFit="1" customWidth="1"/>
    <col min="10731" max="10731" width="9.28571428571429" style="91" bestFit="1" customWidth="1"/>
    <col min="10732" max="10734" width="9.71428571428571" style="91" bestFit="1" customWidth="1"/>
    <col min="10735" max="10735" width="9.28571428571429" style="91" customWidth="1"/>
    <col min="10736" max="10737" width="9.71428571428571" style="91" bestFit="1" customWidth="1"/>
    <col min="10738" max="10982" width="9.14285714285714" style="91"/>
    <col min="10983" max="10983" width="45.7142857142857" style="91" customWidth="1"/>
    <col min="10984" max="10984" width="9.14285714285714" style="91"/>
    <col min="10985" max="10986" width="9.71428571428571" style="91" bestFit="1" customWidth="1"/>
    <col min="10987" max="10987" width="9.28571428571429" style="91" bestFit="1" customWidth="1"/>
    <col min="10988" max="10990" width="9.71428571428571" style="91" bestFit="1" customWidth="1"/>
    <col min="10991" max="10991" width="9.28571428571429" style="91" customWidth="1"/>
    <col min="10992" max="10993" width="9.71428571428571" style="91" bestFit="1" customWidth="1"/>
    <col min="10994" max="11238" width="9.14285714285714" style="91"/>
    <col min="11239" max="11239" width="45.7142857142857" style="91" customWidth="1"/>
    <col min="11240" max="11240" width="9.14285714285714" style="91"/>
    <col min="11241" max="11242" width="9.71428571428571" style="91" bestFit="1" customWidth="1"/>
    <col min="11243" max="11243" width="9.28571428571429" style="91" bestFit="1" customWidth="1"/>
    <col min="11244" max="11246" width="9.71428571428571" style="91" bestFit="1" customWidth="1"/>
    <col min="11247" max="11247" width="9.28571428571429" style="91" customWidth="1"/>
    <col min="11248" max="11249" width="9.71428571428571" style="91" bestFit="1" customWidth="1"/>
    <col min="11250" max="11494" width="9.14285714285714" style="91"/>
    <col min="11495" max="11495" width="45.7142857142857" style="91" customWidth="1"/>
    <col min="11496" max="11496" width="9.14285714285714" style="91"/>
    <col min="11497" max="11498" width="9.71428571428571" style="91" bestFit="1" customWidth="1"/>
    <col min="11499" max="11499" width="9.28571428571429" style="91" bestFit="1" customWidth="1"/>
    <col min="11500" max="11502" width="9.71428571428571" style="91" bestFit="1" customWidth="1"/>
    <col min="11503" max="11503" width="9.28571428571429" style="91" customWidth="1"/>
    <col min="11504" max="11505" width="9.71428571428571" style="91" bestFit="1" customWidth="1"/>
    <col min="11506" max="11750" width="9.14285714285714" style="91"/>
    <col min="11751" max="11751" width="45.7142857142857" style="91" customWidth="1"/>
    <col min="11752" max="11752" width="9.14285714285714" style="91"/>
    <col min="11753" max="11754" width="9.71428571428571" style="91" bestFit="1" customWidth="1"/>
    <col min="11755" max="11755" width="9.28571428571429" style="91" bestFit="1" customWidth="1"/>
    <col min="11756" max="11758" width="9.71428571428571" style="91" bestFit="1" customWidth="1"/>
    <col min="11759" max="11759" width="9.28571428571429" style="91" customWidth="1"/>
    <col min="11760" max="11761" width="9.71428571428571" style="91" bestFit="1" customWidth="1"/>
    <col min="11762" max="12006" width="9.14285714285714" style="91"/>
    <col min="12007" max="12007" width="45.7142857142857" style="91" customWidth="1"/>
    <col min="12008" max="12008" width="9.14285714285714" style="91"/>
    <col min="12009" max="12010" width="9.71428571428571" style="91" bestFit="1" customWidth="1"/>
    <col min="12011" max="12011" width="9.28571428571429" style="91" bestFit="1" customWidth="1"/>
    <col min="12012" max="12014" width="9.71428571428571" style="91" bestFit="1" customWidth="1"/>
    <col min="12015" max="12015" width="9.28571428571429" style="91" customWidth="1"/>
    <col min="12016" max="12017" width="9.71428571428571" style="91" bestFit="1" customWidth="1"/>
    <col min="12018" max="12262" width="9.14285714285714" style="91"/>
    <col min="12263" max="12263" width="45.7142857142857" style="91" customWidth="1"/>
    <col min="12264" max="12264" width="9.14285714285714" style="91"/>
    <col min="12265" max="12266" width="9.71428571428571" style="91" bestFit="1" customWidth="1"/>
    <col min="12267" max="12267" width="9.28571428571429" style="91" bestFit="1" customWidth="1"/>
    <col min="12268" max="12270" width="9.71428571428571" style="91" bestFit="1" customWidth="1"/>
    <col min="12271" max="12271" width="9.28571428571429" style="91" customWidth="1"/>
    <col min="12272" max="12273" width="9.71428571428571" style="91" bestFit="1" customWidth="1"/>
    <col min="12274" max="12518" width="9.14285714285714" style="91"/>
    <col min="12519" max="12519" width="45.7142857142857" style="91" customWidth="1"/>
    <col min="12520" max="12520" width="9.14285714285714" style="91"/>
    <col min="12521" max="12522" width="9.71428571428571" style="91" bestFit="1" customWidth="1"/>
    <col min="12523" max="12523" width="9.28571428571429" style="91" bestFit="1" customWidth="1"/>
    <col min="12524" max="12526" width="9.71428571428571" style="91" bestFit="1" customWidth="1"/>
    <col min="12527" max="12527" width="9.28571428571429" style="91" customWidth="1"/>
    <col min="12528" max="12529" width="9.71428571428571" style="91" bestFit="1" customWidth="1"/>
    <col min="12530" max="12774" width="9.14285714285714" style="91"/>
    <col min="12775" max="12775" width="45.7142857142857" style="91" customWidth="1"/>
    <col min="12776" max="12776" width="9.14285714285714" style="91"/>
    <col min="12777" max="12778" width="9.71428571428571" style="91" bestFit="1" customWidth="1"/>
    <col min="12779" max="12779" width="9.28571428571429" style="91" bestFit="1" customWidth="1"/>
    <col min="12780" max="12782" width="9.71428571428571" style="91" bestFit="1" customWidth="1"/>
    <col min="12783" max="12783" width="9.28571428571429" style="91" customWidth="1"/>
    <col min="12784" max="12785" width="9.71428571428571" style="91" bestFit="1" customWidth="1"/>
    <col min="12786" max="13030" width="9.14285714285714" style="91"/>
    <col min="13031" max="13031" width="45.7142857142857" style="91" customWidth="1"/>
    <col min="13032" max="13032" width="9.14285714285714" style="91"/>
    <col min="13033" max="13034" width="9.71428571428571" style="91" bestFit="1" customWidth="1"/>
    <col min="13035" max="13035" width="9.28571428571429" style="91" bestFit="1" customWidth="1"/>
    <col min="13036" max="13038" width="9.71428571428571" style="91" bestFit="1" customWidth="1"/>
    <col min="13039" max="13039" width="9.28571428571429" style="91" customWidth="1"/>
    <col min="13040" max="13041" width="9.71428571428571" style="91" bestFit="1" customWidth="1"/>
    <col min="13042" max="13286" width="9.14285714285714" style="91"/>
    <col min="13287" max="13287" width="45.7142857142857" style="91" customWidth="1"/>
    <col min="13288" max="13288" width="9.14285714285714" style="91"/>
    <col min="13289" max="13290" width="9.71428571428571" style="91" bestFit="1" customWidth="1"/>
    <col min="13291" max="13291" width="9.28571428571429" style="91" bestFit="1" customWidth="1"/>
    <col min="13292" max="13294" width="9.71428571428571" style="91" bestFit="1" customWidth="1"/>
    <col min="13295" max="13295" width="9.28571428571429" style="91" customWidth="1"/>
    <col min="13296" max="13297" width="9.71428571428571" style="91" bestFit="1" customWidth="1"/>
    <col min="13298" max="13542" width="9.14285714285714" style="91"/>
    <col min="13543" max="13543" width="45.7142857142857" style="91" customWidth="1"/>
    <col min="13544" max="13544" width="9.14285714285714" style="91"/>
    <col min="13545" max="13546" width="9.71428571428571" style="91" bestFit="1" customWidth="1"/>
    <col min="13547" max="13547" width="9.28571428571429" style="91" bestFit="1" customWidth="1"/>
    <col min="13548" max="13550" width="9.71428571428571" style="91" bestFit="1" customWidth="1"/>
    <col min="13551" max="13551" width="9.28571428571429" style="91" customWidth="1"/>
    <col min="13552" max="13553" width="9.71428571428571" style="91" bestFit="1" customWidth="1"/>
    <col min="13554" max="13798" width="9.14285714285714" style="91"/>
    <col min="13799" max="13799" width="45.7142857142857" style="91" customWidth="1"/>
    <col min="13800" max="13800" width="9.14285714285714" style="91"/>
    <col min="13801" max="13802" width="9.71428571428571" style="91" bestFit="1" customWidth="1"/>
    <col min="13803" max="13803" width="9.28571428571429" style="91" bestFit="1" customWidth="1"/>
    <col min="13804" max="13806" width="9.71428571428571" style="91" bestFit="1" customWidth="1"/>
    <col min="13807" max="13807" width="9.28571428571429" style="91" customWidth="1"/>
    <col min="13808" max="13809" width="9.71428571428571" style="91" bestFit="1" customWidth="1"/>
    <col min="13810" max="14054" width="9.14285714285714" style="91"/>
    <col min="14055" max="14055" width="45.7142857142857" style="91" customWidth="1"/>
    <col min="14056" max="14056" width="9.14285714285714" style="91"/>
    <col min="14057" max="14058" width="9.71428571428571" style="91" bestFit="1" customWidth="1"/>
    <col min="14059" max="14059" width="9.28571428571429" style="91" bestFit="1" customWidth="1"/>
    <col min="14060" max="14062" width="9.71428571428571" style="91" bestFit="1" customWidth="1"/>
    <col min="14063" max="14063" width="9.28571428571429" style="91" customWidth="1"/>
    <col min="14064" max="14065" width="9.71428571428571" style="91" bestFit="1" customWidth="1"/>
    <col min="14066" max="14310" width="9.14285714285714" style="91"/>
    <col min="14311" max="14311" width="45.7142857142857" style="91" customWidth="1"/>
    <col min="14312" max="14312" width="9.14285714285714" style="91"/>
    <col min="14313" max="14314" width="9.71428571428571" style="91" bestFit="1" customWidth="1"/>
    <col min="14315" max="14315" width="9.28571428571429" style="91" bestFit="1" customWidth="1"/>
    <col min="14316" max="14318" width="9.71428571428571" style="91" bestFit="1" customWidth="1"/>
    <col min="14319" max="14319" width="9.28571428571429" style="91" customWidth="1"/>
    <col min="14320" max="14321" width="9.71428571428571" style="91" bestFit="1" customWidth="1"/>
    <col min="14322" max="14566" width="9.14285714285714" style="91"/>
    <col min="14567" max="14567" width="45.7142857142857" style="91" customWidth="1"/>
    <col min="14568" max="14568" width="9.14285714285714" style="91"/>
    <col min="14569" max="14570" width="9.71428571428571" style="91" bestFit="1" customWidth="1"/>
    <col min="14571" max="14571" width="9.28571428571429" style="91" bestFit="1" customWidth="1"/>
    <col min="14572" max="14574" width="9.71428571428571" style="91" bestFit="1" customWidth="1"/>
    <col min="14575" max="14575" width="9.28571428571429" style="91" customWidth="1"/>
    <col min="14576" max="14577" width="9.71428571428571" style="91" bestFit="1" customWidth="1"/>
    <col min="14578" max="14822" width="9.14285714285714" style="91"/>
    <col min="14823" max="14823" width="45.7142857142857" style="91" customWidth="1"/>
    <col min="14824" max="14824" width="9.14285714285714" style="91"/>
    <col min="14825" max="14826" width="9.71428571428571" style="91" bestFit="1" customWidth="1"/>
    <col min="14827" max="14827" width="9.28571428571429" style="91" bestFit="1" customWidth="1"/>
    <col min="14828" max="14830" width="9.71428571428571" style="91" bestFit="1" customWidth="1"/>
    <col min="14831" max="14831" width="9.28571428571429" style="91" customWidth="1"/>
    <col min="14832" max="14833" width="9.71428571428571" style="91" bestFit="1" customWidth="1"/>
    <col min="14834" max="15078" width="9.14285714285714" style="91"/>
    <col min="15079" max="15079" width="45.7142857142857" style="91" customWidth="1"/>
    <col min="15080" max="15080" width="9.14285714285714" style="91"/>
    <col min="15081" max="15082" width="9.71428571428571" style="91" bestFit="1" customWidth="1"/>
    <col min="15083" max="15083" width="9.28571428571429" style="91" bestFit="1" customWidth="1"/>
    <col min="15084" max="15086" width="9.71428571428571" style="91" bestFit="1" customWidth="1"/>
    <col min="15087" max="15087" width="9.28571428571429" style="91" customWidth="1"/>
    <col min="15088" max="15089" width="9.71428571428571" style="91" bestFit="1" customWidth="1"/>
    <col min="15090" max="15334" width="9.14285714285714" style="91"/>
    <col min="15335" max="15335" width="45.7142857142857" style="91" customWidth="1"/>
    <col min="15336" max="15336" width="9.14285714285714" style="91"/>
    <col min="15337" max="15338" width="9.71428571428571" style="91" bestFit="1" customWidth="1"/>
    <col min="15339" max="15339" width="9.28571428571429" style="91" bestFit="1" customWidth="1"/>
    <col min="15340" max="15342" width="9.71428571428571" style="91" bestFit="1" customWidth="1"/>
    <col min="15343" max="15343" width="9.28571428571429" style="91" customWidth="1"/>
    <col min="15344" max="15345" width="9.71428571428571" style="91" bestFit="1" customWidth="1"/>
    <col min="15346" max="15590" width="9.14285714285714" style="91"/>
    <col min="15591" max="15591" width="45.7142857142857" style="91" customWidth="1"/>
    <col min="15592" max="15592" width="9.14285714285714" style="91"/>
    <col min="15593" max="15594" width="9.71428571428571" style="91" bestFit="1" customWidth="1"/>
    <col min="15595" max="15595" width="9.28571428571429" style="91" bestFit="1" customWidth="1"/>
    <col min="15596" max="15598" width="9.71428571428571" style="91" bestFit="1" customWidth="1"/>
    <col min="15599" max="15599" width="9.28571428571429" style="91" customWidth="1"/>
    <col min="15600" max="15601" width="9.71428571428571" style="91" bestFit="1" customWidth="1"/>
    <col min="15602" max="15846" width="9.14285714285714" style="91"/>
    <col min="15847" max="15847" width="45.7142857142857" style="91" customWidth="1"/>
    <col min="15848" max="15848" width="9.14285714285714" style="91"/>
    <col min="15849" max="15850" width="9.71428571428571" style="91" bestFit="1" customWidth="1"/>
    <col min="15851" max="15851" width="9.28571428571429" style="91" bestFit="1" customWidth="1"/>
    <col min="15852" max="15854" width="9.71428571428571" style="91" bestFit="1" customWidth="1"/>
    <col min="15855" max="15855" width="9.28571428571429" style="91" customWidth="1"/>
    <col min="15856" max="15857" width="9.71428571428571" style="91" bestFit="1" customWidth="1"/>
    <col min="15858" max="16102" width="9.14285714285714" style="91"/>
    <col min="16103" max="16103" width="45.7142857142857" style="91" customWidth="1"/>
    <col min="16104" max="16104" width="9.14285714285714" style="91"/>
    <col min="16105" max="16106" width="9.71428571428571" style="91" bestFit="1" customWidth="1"/>
    <col min="16107" max="16107" width="9.28571428571429" style="91" bestFit="1" customWidth="1"/>
    <col min="16108" max="16110" width="9.71428571428571" style="91" bestFit="1" customWidth="1"/>
    <col min="16111" max="16111" width="9.28571428571429" style="91" customWidth="1"/>
    <col min="16112" max="16113" width="9.71428571428571" style="91" bestFit="1" customWidth="1"/>
    <col min="16114" max="16384" width="9.14285714285714" style="91"/>
  </cols>
  <sheetData>
    <row r="1" spans="2:18" ht="18" customHeight="1">
      <c r="B1" s="1" t="s">
        <v>55</v>
      </c>
      <c r="G1" s="92"/>
      <c r="H1" s="92"/>
      <c r="N1" s="23"/>
      <c r="O1" s="23"/>
      <c r="P1" s="23"/>
      <c r="Q1" s="23"/>
      <c r="R1" s="24"/>
    </row>
    <row r="2" ht="12.75">
      <c r="L2" s="93" t="s">
        <v>1</v>
      </c>
    </row>
    <row r="3" spans="2:12" s="25" customFormat="1" ht="12.75" customHeight="1">
      <c r="B3" s="227" t="s">
        <v>56</v>
      </c>
      <c r="C3" s="229">
        <v>2020</v>
      </c>
      <c r="D3" s="230"/>
      <c r="E3" s="230"/>
      <c r="F3" s="231"/>
      <c r="G3" s="229">
        <v>2021</v>
      </c>
      <c r="H3" s="230"/>
      <c r="I3" s="230"/>
      <c r="J3" s="231"/>
      <c r="K3" s="220" t="s">
        <v>3</v>
      </c>
      <c r="L3" s="220" t="s">
        <v>4</v>
      </c>
    </row>
    <row r="4" spans="2:12" s="25" customFormat="1" ht="27" customHeight="1">
      <c r="B4" s="228"/>
      <c r="C4" s="6" t="s">
        <v>5</v>
      </c>
      <c r="D4" s="8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221"/>
      <c r="L4" s="221"/>
    </row>
    <row r="5" spans="2:14" s="25" customFormat="1" ht="20.25" customHeight="1">
      <c r="B5" s="94" t="s">
        <v>57</v>
      </c>
      <c r="C5" s="95">
        <v>1864.8187237529999</v>
      </c>
      <c r="D5" s="95">
        <v>1877.9046372980001</v>
      </c>
      <c r="E5" s="95">
        <v>1452.7120893258514</v>
      </c>
      <c r="F5" s="96">
        <v>77.3581395174607</v>
      </c>
      <c r="G5" s="29">
        <v>1885.6130297900002</v>
      </c>
      <c r="H5" s="97">
        <v>1895.9326738919999</v>
      </c>
      <c r="I5" s="31">
        <v>1538.3560804705799</v>
      </c>
      <c r="J5" s="98">
        <v>81.139805313477652</v>
      </c>
      <c r="K5" s="98">
        <v>105.89545525049444</v>
      </c>
      <c r="L5" s="97">
        <v>85.643991144728489</v>
      </c>
      <c r="N5" s="33"/>
    </row>
    <row r="6" spans="2:14" s="25" customFormat="1" ht="18" customHeight="1">
      <c r="B6" s="99" t="s">
        <v>58</v>
      </c>
      <c r="C6" s="100">
        <v>1690.3871524660001</v>
      </c>
      <c r="D6" s="100">
        <v>1708.0942430852899</v>
      </c>
      <c r="E6" s="100">
        <v>1331.6271634198808</v>
      </c>
      <c r="F6" s="101">
        <v>77.95981801417436</v>
      </c>
      <c r="G6" s="40">
        <v>1698.093217287</v>
      </c>
      <c r="H6" s="102">
        <v>1710.4443766253501</v>
      </c>
      <c r="I6" s="69">
        <v>1424.25090888</v>
      </c>
      <c r="J6" s="103">
        <v>83.267888061346937</v>
      </c>
      <c r="K6" s="103">
        <v>106.95568159050188</v>
      </c>
      <c r="L6" s="102">
        <v>92.623745460119153</v>
      </c>
      <c r="N6" s="33"/>
    </row>
    <row r="7" spans="2:14" s="25" customFormat="1" ht="12.75">
      <c r="B7" s="104" t="s">
        <v>24</v>
      </c>
      <c r="C7" s="105"/>
      <c r="D7" s="105"/>
      <c r="E7" s="105"/>
      <c r="F7" s="106"/>
      <c r="G7" s="35"/>
      <c r="H7" s="36"/>
      <c r="I7" s="35"/>
      <c r="J7" s="50"/>
      <c r="K7" s="50"/>
      <c r="L7" s="36"/>
      <c r="N7" s="33"/>
    </row>
    <row r="8" spans="2:14" s="25" customFormat="1" ht="12.75">
      <c r="B8" s="107" t="s">
        <v>59</v>
      </c>
      <c r="C8" s="105">
        <v>149.03635172</v>
      </c>
      <c r="D8" s="105">
        <v>151.07083522204996</v>
      </c>
      <c r="E8" s="105">
        <v>110.81915532208001</v>
      </c>
      <c r="F8" s="106">
        <v>73.355757356602666</v>
      </c>
      <c r="G8" s="35">
        <v>145.62551075499999</v>
      </c>
      <c r="H8" s="36">
        <v>153.3389541004</v>
      </c>
      <c r="I8" s="36">
        <v>112.79507213047</v>
      </c>
      <c r="J8" s="50">
        <v>73.559307086845308</v>
      </c>
      <c r="K8" s="50">
        <v>101.78301016881719</v>
      </c>
      <c r="L8" s="36">
        <v>1.9759168083899965</v>
      </c>
      <c r="N8" s="33"/>
    </row>
    <row r="9" spans="2:14" s="25" customFormat="1" ht="12.75">
      <c r="B9" s="108" t="s">
        <v>60</v>
      </c>
      <c r="C9" s="105">
        <v>127.68867179199999</v>
      </c>
      <c r="D9" s="105">
        <v>136.20486570903</v>
      </c>
      <c r="E9" s="105">
        <v>92.668793744679974</v>
      </c>
      <c r="F9" s="106">
        <v>68.036331347108614</v>
      </c>
      <c r="G9" s="35">
        <v>135.308979601</v>
      </c>
      <c r="H9" s="36">
        <v>129.19616814060001</v>
      </c>
      <c r="I9" s="36">
        <v>93.439126192099991</v>
      </c>
      <c r="J9" s="50">
        <v>72.323450096765413</v>
      </c>
      <c r="K9" s="50">
        <v>100.83127492685664</v>
      </c>
      <c r="L9" s="36">
        <v>0.77033244742001727</v>
      </c>
      <c r="N9" s="33"/>
    </row>
    <row r="10" spans="2:14" s="25" customFormat="1" ht="12.75">
      <c r="B10" s="109" t="s">
        <v>61</v>
      </c>
      <c r="C10" s="105">
        <v>51.805880285999997</v>
      </c>
      <c r="D10" s="105">
        <v>51.496880285999993</v>
      </c>
      <c r="E10" s="105">
        <v>35.774233364080004</v>
      </c>
      <c r="F10" s="106">
        <v>69.468739009818492</v>
      </c>
      <c r="G10" s="35">
        <v>52.598880285999996</v>
      </c>
      <c r="H10" s="36">
        <v>50.498880286000002</v>
      </c>
      <c r="I10" s="36">
        <v>37.108525671429994</v>
      </c>
      <c r="J10" s="50">
        <v>73.483858377188085</v>
      </c>
      <c r="K10" s="50">
        <v>103.72975793435093</v>
      </c>
      <c r="L10" s="36">
        <v>1.3342923073499904</v>
      </c>
      <c r="N10" s="33"/>
    </row>
    <row r="11" spans="2:14" s="25" customFormat="1" ht="12.75">
      <c r="B11" s="109" t="s">
        <v>62</v>
      </c>
      <c r="C11" s="105">
        <v>0.31900000000000001</v>
      </c>
      <c r="D11" s="105">
        <v>0.31149250215000002</v>
      </c>
      <c r="E11" s="105">
        <v>0.15914741993999998</v>
      </c>
      <c r="F11" s="106">
        <v>51.091894296499675</v>
      </c>
      <c r="G11" s="35">
        <v>0</v>
      </c>
      <c r="H11" s="36">
        <v>0</v>
      </c>
      <c r="I11" s="36">
        <v>0</v>
      </c>
      <c r="J11" s="63" t="s">
        <v>37</v>
      </c>
      <c r="K11" s="110">
        <v>0</v>
      </c>
      <c r="L11" s="36">
        <v>-0.15914741993999998</v>
      </c>
      <c r="N11" s="33"/>
    </row>
    <row r="12" spans="2:14" s="25" customFormat="1" ht="12.75">
      <c r="B12" s="108" t="s">
        <v>63</v>
      </c>
      <c r="C12" s="105">
        <v>75.976381199000002</v>
      </c>
      <c r="D12" s="105">
        <v>116.43823563254001</v>
      </c>
      <c r="E12" s="105">
        <v>80.952344062370003</v>
      </c>
      <c r="F12" s="106">
        <v>69.52384980981877</v>
      </c>
      <c r="G12" s="35">
        <v>94.893499945999991</v>
      </c>
      <c r="H12" s="36">
        <v>103.55984887553001</v>
      </c>
      <c r="I12" s="36">
        <v>108.89619313547</v>
      </c>
      <c r="J12" s="50">
        <v>105.15290850448595</v>
      </c>
      <c r="K12" s="50">
        <v>134.51888811467961</v>
      </c>
      <c r="L12" s="36">
        <v>27.943849073099997</v>
      </c>
      <c r="N12" s="33"/>
    </row>
    <row r="13" spans="2:14" s="25" customFormat="1" ht="12.75">
      <c r="B13" s="108" t="s">
        <v>64</v>
      </c>
      <c r="C13" s="105">
        <v>21.427337050999999</v>
      </c>
      <c r="D13" s="105">
        <v>22.378967848189994</v>
      </c>
      <c r="E13" s="105">
        <v>19.4066448642</v>
      </c>
      <c r="F13" s="106">
        <v>86.718230241211074</v>
      </c>
      <c r="G13" s="35">
        <v>16.663416643000001</v>
      </c>
      <c r="H13" s="36">
        <v>22.812601662000002</v>
      </c>
      <c r="I13" s="36">
        <v>22.07646528774</v>
      </c>
      <c r="J13" s="50">
        <v>96.773115205504084</v>
      </c>
      <c r="K13" s="50">
        <v>113.75724883009065</v>
      </c>
      <c r="L13" s="36">
        <v>2.6698204235399992</v>
      </c>
      <c r="N13" s="33"/>
    </row>
    <row r="14" spans="2:14" s="25" customFormat="1" ht="12.75">
      <c r="B14" s="108" t="s">
        <v>65</v>
      </c>
      <c r="C14" s="105">
        <v>52.056315581</v>
      </c>
      <c r="D14" s="105">
        <v>61.071198535770009</v>
      </c>
      <c r="E14" s="105">
        <v>45.42995263481</v>
      </c>
      <c r="F14" s="106">
        <v>74.388506733171809</v>
      </c>
      <c r="G14" s="35">
        <v>50.767237846</v>
      </c>
      <c r="H14" s="36">
        <v>63.957919647120001</v>
      </c>
      <c r="I14" s="36">
        <v>47.038250437569999</v>
      </c>
      <c r="J14" s="50">
        <v>73.545622961312361</v>
      </c>
      <c r="K14" s="50">
        <v>103.54017054714618</v>
      </c>
      <c r="L14" s="36">
        <v>1.6082978027599992</v>
      </c>
      <c r="N14" s="33"/>
    </row>
    <row r="15" spans="2:14" s="25" customFormat="1" ht="12.75">
      <c r="B15" s="109" t="s">
        <v>66</v>
      </c>
      <c r="C15" s="105">
        <v>36.636274215999997</v>
      </c>
      <c r="D15" s="105">
        <v>38.725033420770004</v>
      </c>
      <c r="E15" s="105">
        <v>25.982582925999999</v>
      </c>
      <c r="F15" s="106">
        <v>67.095056171247492</v>
      </c>
      <c r="G15" s="35">
        <v>34.770915520000003</v>
      </c>
      <c r="H15" s="36">
        <v>38.921243021000002</v>
      </c>
      <c r="I15" s="36">
        <v>26.48307840747</v>
      </c>
      <c r="J15" s="50">
        <v>68.042735411047957</v>
      </c>
      <c r="K15" s="50">
        <v>101.92627300717348</v>
      </c>
      <c r="L15" s="36">
        <v>0.50049548147000067</v>
      </c>
      <c r="N15" s="33"/>
    </row>
    <row r="16" spans="2:14" s="25" customFormat="1" ht="12.75">
      <c r="B16" s="108" t="s">
        <v>67</v>
      </c>
      <c r="C16" s="105">
        <v>99.160058000000006</v>
      </c>
      <c r="D16" s="105">
        <v>99.160607999999996</v>
      </c>
      <c r="E16" s="105">
        <v>78.635144139999994</v>
      </c>
      <c r="F16" s="106">
        <v>79.300788615576053</v>
      </c>
      <c r="G16" s="35">
        <v>129.64154542399999</v>
      </c>
      <c r="H16" s="36">
        <v>128.64224542399998</v>
      </c>
      <c r="I16" s="36">
        <v>105.45690005500001</v>
      </c>
      <c r="J16" s="50">
        <v>81.976880695309731</v>
      </c>
      <c r="K16" s="50">
        <v>134.1091203028092</v>
      </c>
      <c r="L16" s="36">
        <v>26.821755915000011</v>
      </c>
      <c r="N16" s="33"/>
    </row>
    <row r="17" spans="2:14" s="25" customFormat="1" ht="12.75">
      <c r="B17" s="108" t="s">
        <v>68</v>
      </c>
      <c r="C17" s="105">
        <v>215.11504827900001</v>
      </c>
      <c r="D17" s="105">
        <v>222.85153799334</v>
      </c>
      <c r="E17" s="105">
        <v>191.28293584190001</v>
      </c>
      <c r="F17" s="106">
        <v>85.834245329559522</v>
      </c>
      <c r="G17" s="35">
        <v>218.838378183</v>
      </c>
      <c r="H17" s="36">
        <v>231.55628943768002</v>
      </c>
      <c r="I17" s="36">
        <v>201.56184699575999</v>
      </c>
      <c r="J17" s="50">
        <v>87.046587024364726</v>
      </c>
      <c r="K17" s="50">
        <v>105.37366864881024</v>
      </c>
      <c r="L17" s="36">
        <v>10.27891115385998</v>
      </c>
      <c r="N17" s="33"/>
    </row>
    <row r="18" spans="2:14" s="25" customFormat="1" ht="12.75">
      <c r="B18" s="108" t="s">
        <v>69</v>
      </c>
      <c r="C18" s="105">
        <v>79.358674590999996</v>
      </c>
      <c r="D18" s="105">
        <v>91.745846861589996</v>
      </c>
      <c r="E18" s="105">
        <v>83.022980189280005</v>
      </c>
      <c r="F18" s="106">
        <v>90.492357996902555</v>
      </c>
      <c r="G18" s="35">
        <v>77.540181798000006</v>
      </c>
      <c r="H18" s="36">
        <v>87.965341504249992</v>
      </c>
      <c r="I18" s="36">
        <v>79.648460380939994</v>
      </c>
      <c r="J18" s="50">
        <v>90.545275012763781</v>
      </c>
      <c r="K18" s="50">
        <v>95.935438837961968</v>
      </c>
      <c r="L18" s="36">
        <v>-3.3745198083400112</v>
      </c>
      <c r="N18" s="33"/>
    </row>
    <row r="19" spans="2:14" s="25" customFormat="1" ht="12.75">
      <c r="B19" s="108" t="s">
        <v>70</v>
      </c>
      <c r="C19" s="105">
        <v>662.01594485500004</v>
      </c>
      <c r="D19" s="105">
        <v>664.07244385499996</v>
      </c>
      <c r="E19" s="105">
        <v>561.25459884679992</v>
      </c>
      <c r="F19" s="106">
        <v>84.517074009074491</v>
      </c>
      <c r="G19" s="35">
        <v>696.976680827</v>
      </c>
      <c r="H19" s="36">
        <v>689.43849502300009</v>
      </c>
      <c r="I19" s="36">
        <v>577.51965953003003</v>
      </c>
      <c r="J19" s="50">
        <v>83.766668629485736</v>
      </c>
      <c r="K19" s="50">
        <v>102.89798261192864</v>
      </c>
      <c r="L19" s="36">
        <v>16.265060683230104</v>
      </c>
      <c r="N19" s="33"/>
    </row>
    <row r="20" spans="2:14" s="25" customFormat="1" ht="12.75">
      <c r="B20" s="109" t="s">
        <v>71</v>
      </c>
      <c r="C20" s="105">
        <v>506.99264600000004</v>
      </c>
      <c r="D20" s="105">
        <v>506.64264600000001</v>
      </c>
      <c r="E20" s="105">
        <v>421.11578525025004</v>
      </c>
      <c r="F20" s="106">
        <v>83.118898216525196</v>
      </c>
      <c r="G20" s="35">
        <v>535.28661499999998</v>
      </c>
      <c r="H20" s="36">
        <v>531.13661500000001</v>
      </c>
      <c r="I20" s="36">
        <v>442.81705594277997</v>
      </c>
      <c r="J20" s="50">
        <v>83.371592813796127</v>
      </c>
      <c r="K20" s="50">
        <v>105.15327884933923</v>
      </c>
      <c r="L20" s="36">
        <v>21.701270692529931</v>
      </c>
      <c r="N20" s="33"/>
    </row>
    <row r="21" spans="2:14" s="25" customFormat="1" ht="12.75">
      <c r="B21" s="109" t="s">
        <v>72</v>
      </c>
      <c r="C21" s="105">
        <v>7.57</v>
      </c>
      <c r="D21" s="105">
        <v>10.775</v>
      </c>
      <c r="E21" s="105">
        <v>8.8357277971800006</v>
      </c>
      <c r="F21" s="106">
        <v>82.002114126960564</v>
      </c>
      <c r="G21" s="35">
        <v>15.4527</v>
      </c>
      <c r="H21" s="36">
        <v>9.6307000000000009</v>
      </c>
      <c r="I21" s="36">
        <v>8.5066246343300005</v>
      </c>
      <c r="J21" s="50">
        <v>88.328207028876406</v>
      </c>
      <c r="K21" s="50">
        <v>96.275313472705264</v>
      </c>
      <c r="L21" s="36">
        <v>-0.32910316285000007</v>
      </c>
      <c r="N21" s="33"/>
    </row>
    <row r="22" spans="2:14" s="25" customFormat="1" ht="12.75">
      <c r="B22" s="109" t="s">
        <v>73</v>
      </c>
      <c r="C22" s="105">
        <v>99.327055025999996</v>
      </c>
      <c r="D22" s="105">
        <v>98.54005402599995</v>
      </c>
      <c r="E22" s="105">
        <v>88.354609735089866</v>
      </c>
      <c r="F22" s="106">
        <v>89.663650592049976</v>
      </c>
      <c r="G22" s="35">
        <v>95.365110954000002</v>
      </c>
      <c r="H22" s="36">
        <v>98.857010954000003</v>
      </c>
      <c r="I22" s="36">
        <v>85.565720385310001</v>
      </c>
      <c r="J22" s="50">
        <v>86.555034953591019</v>
      </c>
      <c r="K22" s="50">
        <v>96.843527057454409</v>
      </c>
      <c r="L22" s="36">
        <v>-2.7888893497798648</v>
      </c>
      <c r="N22" s="33"/>
    </row>
    <row r="23" spans="2:14" s="25" customFormat="1" ht="12.75">
      <c r="B23" s="109" t="s">
        <v>74</v>
      </c>
      <c r="C23" s="105">
        <v>48.126243828999996</v>
      </c>
      <c r="D23" s="105">
        <v>48.114743828999998</v>
      </c>
      <c r="E23" s="105">
        <v>42.948476064280008</v>
      </c>
      <c r="F23" s="106">
        <v>89.262609849735611</v>
      </c>
      <c r="G23" s="35">
        <v>50.872254872999996</v>
      </c>
      <c r="H23" s="36">
        <v>49.814169069000002</v>
      </c>
      <c r="I23" s="36">
        <v>40.630258567609999</v>
      </c>
      <c r="J23" s="50">
        <v>81.563658145799991</v>
      </c>
      <c r="K23" s="50">
        <v>94.602328862145455</v>
      </c>
      <c r="L23" s="36">
        <v>-2.3182174966700089</v>
      </c>
      <c r="N23" s="33"/>
    </row>
    <row r="24" spans="2:14" s="25" customFormat="1" ht="12.75">
      <c r="B24" s="108" t="s">
        <v>75</v>
      </c>
      <c r="C24" s="105">
        <v>4.0999999999999996</v>
      </c>
      <c r="D24" s="105">
        <v>4.125</v>
      </c>
      <c r="E24" s="105">
        <v>4.1174968970000005</v>
      </c>
      <c r="F24" s="106">
        <v>99.818106593939405</v>
      </c>
      <c r="G24" s="35">
        <v>4.20</v>
      </c>
      <c r="H24" s="36">
        <v>4.2374573890000002</v>
      </c>
      <c r="I24" s="36">
        <v>4.23720111</v>
      </c>
      <c r="J24" s="50">
        <v>99.993952057177836</v>
      </c>
      <c r="K24" s="110">
        <v>102.90720833541407</v>
      </c>
      <c r="L24" s="36">
        <v>0.11970421299999945</v>
      </c>
      <c r="N24" s="33"/>
    </row>
    <row r="25" spans="2:14" s="25" customFormat="1" ht="12.75">
      <c r="B25" s="108" t="s">
        <v>76</v>
      </c>
      <c r="C25" s="105">
        <v>7.40</v>
      </c>
      <c r="D25" s="105">
        <v>7.40</v>
      </c>
      <c r="E25" s="105">
        <v>5.5082219701600001</v>
      </c>
      <c r="F25" s="106">
        <v>74.435432029189187</v>
      </c>
      <c r="G25" s="35">
        <v>7.60</v>
      </c>
      <c r="H25" s="36">
        <v>7.60</v>
      </c>
      <c r="I25" s="36">
        <v>5.6083873963400004</v>
      </c>
      <c r="J25" s="50">
        <v>73.794571004473696</v>
      </c>
      <c r="K25" s="110">
        <v>101.81847112775469</v>
      </c>
      <c r="L25" s="36">
        <v>0.10016542618000024</v>
      </c>
      <c r="N25" s="33"/>
    </row>
    <row r="26" spans="2:14" s="25" customFormat="1" ht="12.75">
      <c r="B26" s="108" t="s">
        <v>77</v>
      </c>
      <c r="C26" s="105">
        <v>47</v>
      </c>
      <c r="D26" s="105">
        <v>52.586203239</v>
      </c>
      <c r="E26" s="105">
        <v>39.619019036639997</v>
      </c>
      <c r="F26" s="106">
        <v>75.341090621383699</v>
      </c>
      <c r="G26" s="35">
        <v>54.92</v>
      </c>
      <c r="H26" s="36">
        <v>54.92</v>
      </c>
      <c r="I26" s="36">
        <v>44.568302286539996</v>
      </c>
      <c r="J26" s="50">
        <v>81.151315161216303</v>
      </c>
      <c r="K26" s="50">
        <v>112.49219029204853</v>
      </c>
      <c r="L26" s="36">
        <v>4.9492832498999988</v>
      </c>
      <c r="N26" s="33"/>
    </row>
    <row r="27" spans="2:14" s="25" customFormat="1" ht="12.75">
      <c r="B27" s="108" t="s">
        <v>78</v>
      </c>
      <c r="C27" s="105">
        <v>150.05236939800022</v>
      </c>
      <c r="D27" s="105">
        <v>78.988500188780122</v>
      </c>
      <c r="E27" s="105">
        <v>18.909875869961077</v>
      </c>
      <c r="F27" s="106">
        <v>23.94003661895978</v>
      </c>
      <c r="G27" s="111">
        <v>65.117786264000102</v>
      </c>
      <c r="H27" s="35">
        <v>33.219055421769923</v>
      </c>
      <c r="I27" s="36">
        <v>21.405043942039931</v>
      </c>
      <c r="J27" s="50">
        <v>64.43604030959969</v>
      </c>
      <c r="K27" s="50">
        <v>113.19505262349452</v>
      </c>
      <c r="L27" s="36">
        <v>2.4951680720788545</v>
      </c>
      <c r="N27" s="33"/>
    </row>
    <row r="28" spans="2:14" s="25" customFormat="1" ht="18" customHeight="1">
      <c r="B28" s="99" t="s">
        <v>79</v>
      </c>
      <c r="C28" s="100">
        <v>174.431571287</v>
      </c>
      <c r="D28" s="100">
        <v>169.81039421270998</v>
      </c>
      <c r="E28" s="100">
        <v>121.08492590597</v>
      </c>
      <c r="F28" s="101">
        <v>71.30595654485974</v>
      </c>
      <c r="G28" s="40">
        <v>187.519812503</v>
      </c>
      <c r="H28" s="69">
        <v>185.48829726665002</v>
      </c>
      <c r="I28" s="69">
        <v>114.10517159058</v>
      </c>
      <c r="J28" s="44">
        <v>61.516102779544788</v>
      </c>
      <c r="K28" s="44">
        <v>94.235653808129499</v>
      </c>
      <c r="L28" s="69">
        <v>-6.9797543153899966</v>
      </c>
      <c r="N28" s="33"/>
    </row>
    <row r="29" spans="2:14" s="25" customFormat="1" ht="13.5" customHeight="1">
      <c r="B29" s="108" t="s">
        <v>80</v>
      </c>
      <c r="C29" s="105"/>
      <c r="D29" s="105"/>
      <c r="E29" s="105"/>
      <c r="F29" s="106"/>
      <c r="G29" s="112"/>
      <c r="H29" s="38"/>
      <c r="I29" s="112"/>
      <c r="J29" s="37"/>
      <c r="K29" s="37"/>
      <c r="L29" s="113"/>
      <c r="N29" s="33"/>
    </row>
    <row r="30" spans="2:14" s="25" customFormat="1" ht="13.5" customHeight="1">
      <c r="B30" s="108" t="s">
        <v>81</v>
      </c>
      <c r="C30" s="105">
        <v>24.804186769000001</v>
      </c>
      <c r="D30" s="105">
        <v>27.274512441070002</v>
      </c>
      <c r="E30" s="105">
        <v>15.855967586909998</v>
      </c>
      <c r="F30" s="106">
        <v>58.134742540930105</v>
      </c>
      <c r="G30" s="35">
        <v>31.100125929000001</v>
      </c>
      <c r="H30" s="36">
        <v>34.904945382619999</v>
      </c>
      <c r="I30" s="36">
        <v>17.334190640550002</v>
      </c>
      <c r="J30" s="50">
        <v>49.661130967364606</v>
      </c>
      <c r="K30" s="50">
        <v>109.32281833661392</v>
      </c>
      <c r="L30" s="36">
        <v>1.4782230536400043</v>
      </c>
      <c r="N30" s="33"/>
    </row>
    <row r="31" spans="2:14" s="25" customFormat="1" ht="13.5" customHeight="1">
      <c r="B31" s="108" t="s">
        <v>82</v>
      </c>
      <c r="C31" s="105">
        <v>13.812473333</v>
      </c>
      <c r="D31" s="105">
        <v>15.545295185210003</v>
      </c>
      <c r="E31" s="105">
        <v>12.625323934249998</v>
      </c>
      <c r="F31" s="106">
        <v>81.21636664874589</v>
      </c>
      <c r="G31" s="35">
        <v>9.0172505660000013</v>
      </c>
      <c r="H31" s="36">
        <v>15.779031231919999</v>
      </c>
      <c r="I31" s="36">
        <v>11.72123624666</v>
      </c>
      <c r="J31" s="50">
        <v>74.283624098218823</v>
      </c>
      <c r="K31" s="50">
        <v>92.839093140910336</v>
      </c>
      <c r="L31" s="36">
        <v>-0.90408768758999791</v>
      </c>
      <c r="N31" s="33"/>
    </row>
    <row r="32" spans="2:14" s="25" customFormat="1" ht="13.5" customHeight="1">
      <c r="B32" s="108" t="s">
        <v>83</v>
      </c>
      <c r="C32" s="105">
        <v>68.994731156</v>
      </c>
      <c r="D32" s="105">
        <v>62.262814625229993</v>
      </c>
      <c r="E32" s="105">
        <v>52.189355701049998</v>
      </c>
      <c r="F32" s="106">
        <v>83.82106722156108</v>
      </c>
      <c r="G32" s="35">
        <v>86.501274124999995</v>
      </c>
      <c r="H32" s="36">
        <v>81.026007836529999</v>
      </c>
      <c r="I32" s="36">
        <v>50.13889265321</v>
      </c>
      <c r="J32" s="50">
        <v>61.879998770722153</v>
      </c>
      <c r="K32" s="50">
        <v>96.071108714992732</v>
      </c>
      <c r="L32" s="36">
        <v>-2.0504630478399974</v>
      </c>
      <c r="N32" s="33"/>
    </row>
    <row r="33" spans="2:14" s="25" customFormat="1" ht="13.5" customHeight="1">
      <c r="B33" s="109" t="s">
        <v>84</v>
      </c>
      <c r="C33" s="105">
        <v>59.856867116000004</v>
      </c>
      <c r="D33" s="105">
        <v>52.866785115999996</v>
      </c>
      <c r="E33" s="105">
        <v>46.800935691799992</v>
      </c>
      <c r="F33" s="106">
        <v>88.526161727272907</v>
      </c>
      <c r="G33" s="35">
        <v>80.438703270000005</v>
      </c>
      <c r="H33" s="36">
        <v>71.714800705000002</v>
      </c>
      <c r="I33" s="36">
        <v>45.75844878841</v>
      </c>
      <c r="J33" s="50">
        <v>63.806143694992791</v>
      </c>
      <c r="K33" s="110">
        <v>97.772508416807895</v>
      </c>
      <c r="L33" s="36">
        <v>-1.0424869033899924</v>
      </c>
      <c r="N33" s="33"/>
    </row>
    <row r="34" spans="2:14" s="25" customFormat="1" ht="13.5" customHeight="1">
      <c r="B34" s="108" t="s">
        <v>85</v>
      </c>
      <c r="C34" s="105">
        <v>11.543373193999999</v>
      </c>
      <c r="D34" s="105">
        <v>30.0159746474</v>
      </c>
      <c r="E34" s="105">
        <v>22.027235312969996</v>
      </c>
      <c r="F34" s="106">
        <v>73.385041038066063</v>
      </c>
      <c r="G34" s="35">
        <v>8.3991254570000002</v>
      </c>
      <c r="H34" s="114">
        <v>18.667759919119998</v>
      </c>
      <c r="I34" s="114">
        <v>18.482819488130001</v>
      </c>
      <c r="J34" s="115">
        <v>99.009305713212143</v>
      </c>
      <c r="K34" s="50">
        <v>83.908939208757687</v>
      </c>
      <c r="L34" s="36">
        <v>-3.5444158248399944</v>
      </c>
      <c r="N34" s="33"/>
    </row>
    <row r="35" spans="2:14" s="25" customFormat="1" ht="13.5" customHeight="1">
      <c r="B35" s="108" t="s">
        <v>86</v>
      </c>
      <c r="C35" s="105">
        <v>11.490228761000001</v>
      </c>
      <c r="D35" s="105">
        <v>16.22901738785</v>
      </c>
      <c r="E35" s="105">
        <v>10.610636907330001</v>
      </c>
      <c r="F35" s="106">
        <v>65.380649079061001</v>
      </c>
      <c r="G35" s="35">
        <v>13.507977978000001</v>
      </c>
      <c r="H35" s="114">
        <v>14.402581845610001</v>
      </c>
      <c r="I35" s="114">
        <v>11.0403127529</v>
      </c>
      <c r="J35" s="115">
        <v>76.655094699324053</v>
      </c>
      <c r="K35" s="50">
        <v>104.04948213121092</v>
      </c>
      <c r="L35" s="36">
        <v>0.42967584556999938</v>
      </c>
      <c r="N35" s="33"/>
    </row>
    <row r="36" spans="2:14" s="25" customFormat="1" ht="13.5" customHeight="1">
      <c r="B36" s="108" t="s">
        <v>87</v>
      </c>
      <c r="C36" s="105">
        <v>43.786578073999976</v>
      </c>
      <c r="D36" s="105">
        <v>18.482779925949991</v>
      </c>
      <c r="E36" s="105">
        <v>7.776406463459999</v>
      </c>
      <c r="F36" s="106">
        <v>42.073792441481459</v>
      </c>
      <c r="G36" s="35">
        <v>38.994058448000004</v>
      </c>
      <c r="H36" s="114">
        <v>20.707971050850048</v>
      </c>
      <c r="I36" s="114">
        <v>5.3877198091299938</v>
      </c>
      <c r="J36" s="115">
        <v>26.017613197835871</v>
      </c>
      <c r="K36" s="50">
        <v>69.282898655644686</v>
      </c>
      <c r="L36" s="36">
        <v>-2.3886866543300052</v>
      </c>
      <c r="N36" s="33"/>
    </row>
    <row r="37" spans="2:14" s="25" customFormat="1" ht="15.75" customHeight="1">
      <c r="B37" s="116" t="s">
        <v>88</v>
      </c>
      <c r="C37" s="117">
        <v>-500</v>
      </c>
      <c r="D37" s="118">
        <v>-499.99999999999932</v>
      </c>
      <c r="E37" s="119">
        <v>-273.95267762699041</v>
      </c>
      <c r="F37" s="120">
        <v>54.790535525398155</v>
      </c>
      <c r="G37" s="121">
        <v>-500</v>
      </c>
      <c r="H37" s="122">
        <v>-500</v>
      </c>
      <c r="I37" s="122">
        <v>-334.95058220383976</v>
      </c>
      <c r="J37" s="123">
        <v>66.990116440767949</v>
      </c>
      <c r="K37" s="123">
        <v>122.26585449181231</v>
      </c>
      <c r="L37" s="117">
        <v>-60.997904576849351</v>
      </c>
      <c r="N37" s="33"/>
    </row>
    <row r="38" spans="2:12" s="25" customFormat="1" ht="12.75" customHeight="1">
      <c r="B38" s="124" t="s">
        <v>89</v>
      </c>
      <c r="C38" s="124"/>
      <c r="D38" s="125"/>
      <c r="E38" s="125"/>
      <c r="F38" s="126"/>
      <c r="G38" s="127"/>
      <c r="H38" s="127"/>
      <c r="I38" s="127"/>
      <c r="J38" s="128"/>
      <c r="K38" s="128"/>
      <c r="L38" s="128"/>
    </row>
    <row r="39" spans="3:12" s="25" customFormat="1" ht="12.75" customHeight="1">
      <c r="C39" s="124"/>
      <c r="D39" s="125"/>
      <c r="E39" s="125"/>
      <c r="F39" s="126"/>
      <c r="G39" s="127"/>
      <c r="H39" s="127"/>
      <c r="I39" s="127"/>
      <c r="J39" s="128"/>
      <c r="K39" s="128"/>
      <c r="L39" s="128"/>
    </row>
    <row r="40" spans="2:12" ht="12.75" customHeight="1">
      <c r="B40" s="225" t="s">
        <v>20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</row>
    <row r="41" spans="2:12" ht="12.75">
      <c r="B41" s="90" t="s">
        <v>54</v>
      </c>
      <c r="C41" s="24"/>
      <c r="D41" s="24"/>
      <c r="E41" s="33"/>
      <c r="F41" s="25"/>
      <c r="G41" s="25"/>
      <c r="H41" s="89"/>
      <c r="I41" s="25"/>
      <c r="J41" s="25"/>
      <c r="K41" s="25"/>
      <c r="L41" s="25"/>
    </row>
    <row r="42" spans="2:4" ht="12.75">
      <c r="B42" s="129"/>
      <c r="C42" s="129"/>
      <c r="D42" s="129"/>
    </row>
    <row r="44" spans="4:9" ht="15">
      <c r="D44"/>
      <c r="E44"/>
      <c r="F44"/>
      <c r="G44"/>
      <c r="H44"/>
      <c r="I44"/>
    </row>
    <row r="45" spans="4:9" ht="15">
      <c r="D45"/>
      <c r="E45"/>
      <c r="F45"/>
      <c r="G45"/>
      <c r="H45"/>
      <c r="I45"/>
    </row>
    <row r="46" spans="4:9" ht="15">
      <c r="D46"/>
      <c r="E46"/>
      <c r="F46"/>
      <c r="G46"/>
      <c r="H46"/>
      <c r="I46"/>
    </row>
    <row r="47" spans="4:9" ht="15">
      <c r="D47"/>
      <c r="E47"/>
      <c r="F47"/>
      <c r="G47"/>
      <c r="H47"/>
      <c r="I47"/>
    </row>
    <row r="48" spans="4:9" ht="15">
      <c r="D48"/>
      <c r="E48"/>
      <c r="F48"/>
      <c r="G48"/>
      <c r="H48"/>
      <c r="I48"/>
    </row>
    <row r="49" spans="4:9" ht="15">
      <c r="D49"/>
      <c r="E49"/>
      <c r="F49"/>
      <c r="G49"/>
      <c r="H49"/>
      <c r="I49"/>
    </row>
    <row r="50" spans="4:9" ht="15">
      <c r="D50"/>
      <c r="E50"/>
      <c r="F50"/>
      <c r="G50"/>
      <c r="H50"/>
      <c r="I50"/>
    </row>
    <row r="51" spans="4:9" ht="15">
      <c r="D51"/>
      <c r="E51"/>
      <c r="F51"/>
      <c r="G51"/>
      <c r="H51"/>
      <c r="I51"/>
    </row>
    <row r="52" spans="4:9" ht="15">
      <c r="D52"/>
      <c r="E52"/>
      <c r="F52"/>
      <c r="G52"/>
      <c r="H52"/>
      <c r="I52"/>
    </row>
    <row r="53" spans="4:9" ht="15">
      <c r="D53"/>
      <c r="E53"/>
      <c r="F53"/>
      <c r="G53"/>
      <c r="H53"/>
      <c r="I53"/>
    </row>
    <row r="54" spans="4:9" ht="15">
      <c r="D54"/>
      <c r="E54"/>
      <c r="F54"/>
      <c r="G54"/>
      <c r="H54"/>
      <c r="I54"/>
    </row>
    <row r="55" spans="4:9" ht="15">
      <c r="D55"/>
      <c r="E55"/>
      <c r="F55"/>
      <c r="G55"/>
      <c r="H55"/>
      <c r="I55"/>
    </row>
    <row r="56" spans="4:9" ht="15">
      <c r="D56"/>
      <c r="E56"/>
      <c r="F56"/>
      <c r="G56"/>
      <c r="H56"/>
      <c r="I56"/>
    </row>
    <row r="57" spans="4:9" ht="15">
      <c r="D57"/>
      <c r="E57"/>
      <c r="F57"/>
      <c r="G57"/>
      <c r="H57"/>
      <c r="I57"/>
    </row>
    <row r="58" spans="4:9" ht="15">
      <c r="D58"/>
      <c r="E58"/>
      <c r="F58"/>
      <c r="G58"/>
      <c r="H58"/>
      <c r="I58"/>
    </row>
    <row r="59" spans="4:9" ht="15">
      <c r="D59"/>
      <c r="E59"/>
      <c r="F59"/>
      <c r="G59"/>
      <c r="H59"/>
      <c r="I59"/>
    </row>
    <row r="60" spans="4:9" ht="15">
      <c r="D60"/>
      <c r="E60"/>
      <c r="F60"/>
      <c r="G60"/>
      <c r="H60"/>
      <c r="I60"/>
    </row>
  </sheetData>
  <mergeCells count="6">
    <mergeCell ref="B40:L40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3"/>
  <sheetViews>
    <sheetView showGridLines="0" zoomScale="90" zoomScaleNormal="90" workbookViewId="0" topLeftCell="A1">
      <selection pane="topLeft" activeCell="B1" sqref="B1:O1"/>
    </sheetView>
  </sheetViews>
  <sheetFormatPr defaultRowHeight="12.75"/>
  <cols>
    <col min="1" max="1" width="2.42857142857143" style="130" customWidth="1"/>
    <col min="2" max="2" width="43.7142857142857" style="130" customWidth="1"/>
    <col min="3" max="4" width="9.57142857142857" style="130" customWidth="1"/>
    <col min="5" max="5" width="6.71428571428571" style="130" customWidth="1"/>
    <col min="6" max="7" width="9.57142857142857" style="130" customWidth="1"/>
    <col min="8" max="8" width="6.71428571428571" style="130" customWidth="1"/>
    <col min="9" max="10" width="9.57142857142857" style="130" customWidth="1"/>
    <col min="11" max="11" width="6.71428571428571" style="130" customWidth="1"/>
    <col min="12" max="15" width="9.71428571428571" style="130" customWidth="1"/>
    <col min="16" max="253" width="9.14285714285714" style="130"/>
    <col min="254" max="254" width="34.1428571428571" style="130" customWidth="1"/>
    <col min="255" max="255" width="9" style="130" customWidth="1"/>
    <col min="256" max="256" width="7.71428571428571" style="130" customWidth="1"/>
    <col min="257" max="257" width="5.71428571428571" style="130" bestFit="1" customWidth="1"/>
    <col min="258" max="258" width="9.14285714285714" style="130" customWidth="1"/>
    <col min="259" max="259" width="8.85714285714286" style="130" customWidth="1"/>
    <col min="260" max="260" width="5.71428571428571" style="130" bestFit="1" customWidth="1"/>
    <col min="261" max="261" width="8.85714285714286" style="130" bestFit="1" customWidth="1"/>
    <col min="262" max="262" width="9.14285714285714" style="130" customWidth="1"/>
    <col min="263" max="263" width="5.71428571428571" style="130" bestFit="1" customWidth="1"/>
    <col min="264" max="267" width="8.85714285714286" style="130" customWidth="1"/>
    <col min="268" max="268" width="9.14285714285714" style="130"/>
    <col min="269" max="271" width="14.8571428571429" style="130" customWidth="1"/>
    <col min="272" max="509" width="9.14285714285714" style="130"/>
    <col min="510" max="510" width="34.1428571428571" style="130" customWidth="1"/>
    <col min="511" max="511" width="9" style="130" customWidth="1"/>
    <col min="512" max="512" width="7.71428571428571" style="130" customWidth="1"/>
    <col min="513" max="513" width="5.71428571428571" style="130" bestFit="1" customWidth="1"/>
    <col min="514" max="514" width="9.14285714285714" style="130" customWidth="1"/>
    <col min="515" max="515" width="8.85714285714286" style="130" customWidth="1"/>
    <col min="516" max="516" width="5.71428571428571" style="130" bestFit="1" customWidth="1"/>
    <col min="517" max="517" width="8.85714285714286" style="130" bestFit="1" customWidth="1"/>
    <col min="518" max="518" width="9.14285714285714" style="130" customWidth="1"/>
    <col min="519" max="519" width="5.71428571428571" style="130" bestFit="1" customWidth="1"/>
    <col min="520" max="523" width="8.85714285714286" style="130" customWidth="1"/>
    <col min="524" max="524" width="9.14285714285714" style="130"/>
    <col min="525" max="527" width="14.8571428571429" style="130" customWidth="1"/>
    <col min="528" max="765" width="9.14285714285714" style="130"/>
    <col min="766" max="766" width="34.1428571428571" style="130" customWidth="1"/>
    <col min="767" max="767" width="9" style="130" customWidth="1"/>
    <col min="768" max="768" width="7.71428571428571" style="130" customWidth="1"/>
    <col min="769" max="769" width="5.71428571428571" style="130" bestFit="1" customWidth="1"/>
    <col min="770" max="770" width="9.14285714285714" style="130" customWidth="1"/>
    <col min="771" max="771" width="8.85714285714286" style="130" customWidth="1"/>
    <col min="772" max="772" width="5.71428571428571" style="130" bestFit="1" customWidth="1"/>
    <col min="773" max="773" width="8.85714285714286" style="130" bestFit="1" customWidth="1"/>
    <col min="774" max="774" width="9.14285714285714" style="130" customWidth="1"/>
    <col min="775" max="775" width="5.71428571428571" style="130" bestFit="1" customWidth="1"/>
    <col min="776" max="779" width="8.85714285714286" style="130" customWidth="1"/>
    <col min="780" max="780" width="9.14285714285714" style="130"/>
    <col min="781" max="783" width="14.8571428571429" style="130" customWidth="1"/>
    <col min="784" max="1021" width="9.14285714285714" style="130"/>
    <col min="1022" max="1022" width="34.1428571428571" style="130" customWidth="1"/>
    <col min="1023" max="1023" width="9" style="130" customWidth="1"/>
    <col min="1024" max="1024" width="7.71428571428571" style="130" customWidth="1"/>
    <col min="1025" max="1025" width="5.71428571428571" style="130" bestFit="1" customWidth="1"/>
    <col min="1026" max="1026" width="9.14285714285714" style="130" customWidth="1"/>
    <col min="1027" max="1027" width="8.85714285714286" style="130" customWidth="1"/>
    <col min="1028" max="1028" width="5.71428571428571" style="130" bestFit="1" customWidth="1"/>
    <col min="1029" max="1029" width="8.85714285714286" style="130" bestFit="1" customWidth="1"/>
    <col min="1030" max="1030" width="9.14285714285714" style="130" customWidth="1"/>
    <col min="1031" max="1031" width="5.71428571428571" style="130" bestFit="1" customWidth="1"/>
    <col min="1032" max="1035" width="8.85714285714286" style="130" customWidth="1"/>
    <col min="1036" max="1036" width="9.14285714285714" style="130"/>
    <col min="1037" max="1039" width="14.8571428571429" style="130" customWidth="1"/>
    <col min="1040" max="1277" width="9.14285714285714" style="130"/>
    <col min="1278" max="1278" width="34.1428571428571" style="130" customWidth="1"/>
    <col min="1279" max="1279" width="9" style="130" customWidth="1"/>
    <col min="1280" max="1280" width="7.71428571428571" style="130" customWidth="1"/>
    <col min="1281" max="1281" width="5.71428571428571" style="130" bestFit="1" customWidth="1"/>
    <col min="1282" max="1282" width="9.14285714285714" style="130" customWidth="1"/>
    <col min="1283" max="1283" width="8.85714285714286" style="130" customWidth="1"/>
    <col min="1284" max="1284" width="5.71428571428571" style="130" bestFit="1" customWidth="1"/>
    <col min="1285" max="1285" width="8.85714285714286" style="130" bestFit="1" customWidth="1"/>
    <col min="1286" max="1286" width="9.14285714285714" style="130" customWidth="1"/>
    <col min="1287" max="1287" width="5.71428571428571" style="130" bestFit="1" customWidth="1"/>
    <col min="1288" max="1291" width="8.85714285714286" style="130" customWidth="1"/>
    <col min="1292" max="1292" width="9.14285714285714" style="130"/>
    <col min="1293" max="1295" width="14.8571428571429" style="130" customWidth="1"/>
    <col min="1296" max="1533" width="9.14285714285714" style="130"/>
    <col min="1534" max="1534" width="34.1428571428571" style="130" customWidth="1"/>
    <col min="1535" max="1535" width="9" style="130" customWidth="1"/>
    <col min="1536" max="1536" width="7.71428571428571" style="130" customWidth="1"/>
    <col min="1537" max="1537" width="5.71428571428571" style="130" bestFit="1" customWidth="1"/>
    <col min="1538" max="1538" width="9.14285714285714" style="130" customWidth="1"/>
    <col min="1539" max="1539" width="8.85714285714286" style="130" customWidth="1"/>
    <col min="1540" max="1540" width="5.71428571428571" style="130" bestFit="1" customWidth="1"/>
    <col min="1541" max="1541" width="8.85714285714286" style="130" bestFit="1" customWidth="1"/>
    <col min="1542" max="1542" width="9.14285714285714" style="130" customWidth="1"/>
    <col min="1543" max="1543" width="5.71428571428571" style="130" bestFit="1" customWidth="1"/>
    <col min="1544" max="1547" width="8.85714285714286" style="130" customWidth="1"/>
    <col min="1548" max="1548" width="9.14285714285714" style="130"/>
    <col min="1549" max="1551" width="14.8571428571429" style="130" customWidth="1"/>
    <col min="1552" max="1789" width="9.14285714285714" style="130"/>
    <col min="1790" max="1790" width="34.1428571428571" style="130" customWidth="1"/>
    <col min="1791" max="1791" width="9" style="130" customWidth="1"/>
    <col min="1792" max="1792" width="7.71428571428571" style="130" customWidth="1"/>
    <col min="1793" max="1793" width="5.71428571428571" style="130" bestFit="1" customWidth="1"/>
    <col min="1794" max="1794" width="9.14285714285714" style="130" customWidth="1"/>
    <col min="1795" max="1795" width="8.85714285714286" style="130" customWidth="1"/>
    <col min="1796" max="1796" width="5.71428571428571" style="130" bestFit="1" customWidth="1"/>
    <col min="1797" max="1797" width="8.85714285714286" style="130" bestFit="1" customWidth="1"/>
    <col min="1798" max="1798" width="9.14285714285714" style="130" customWidth="1"/>
    <col min="1799" max="1799" width="5.71428571428571" style="130" bestFit="1" customWidth="1"/>
    <col min="1800" max="1803" width="8.85714285714286" style="130" customWidth="1"/>
    <col min="1804" max="1804" width="9.14285714285714" style="130"/>
    <col min="1805" max="1807" width="14.8571428571429" style="130" customWidth="1"/>
    <col min="1808" max="2045" width="9.14285714285714" style="130"/>
    <col min="2046" max="2046" width="34.1428571428571" style="130" customWidth="1"/>
    <col min="2047" max="2047" width="9" style="130" customWidth="1"/>
    <col min="2048" max="2048" width="7.71428571428571" style="130" customWidth="1"/>
    <col min="2049" max="2049" width="5.71428571428571" style="130" bestFit="1" customWidth="1"/>
    <col min="2050" max="2050" width="9.14285714285714" style="130" customWidth="1"/>
    <col min="2051" max="2051" width="8.85714285714286" style="130" customWidth="1"/>
    <col min="2052" max="2052" width="5.71428571428571" style="130" bestFit="1" customWidth="1"/>
    <col min="2053" max="2053" width="8.85714285714286" style="130" bestFit="1" customWidth="1"/>
    <col min="2054" max="2054" width="9.14285714285714" style="130" customWidth="1"/>
    <col min="2055" max="2055" width="5.71428571428571" style="130" bestFit="1" customWidth="1"/>
    <col min="2056" max="2059" width="8.85714285714286" style="130" customWidth="1"/>
    <col min="2060" max="2060" width="9.14285714285714" style="130"/>
    <col min="2061" max="2063" width="14.8571428571429" style="130" customWidth="1"/>
    <col min="2064" max="2301" width="9.14285714285714" style="130"/>
    <col min="2302" max="2302" width="34.1428571428571" style="130" customWidth="1"/>
    <col min="2303" max="2303" width="9" style="130" customWidth="1"/>
    <col min="2304" max="2304" width="7.71428571428571" style="130" customWidth="1"/>
    <col min="2305" max="2305" width="5.71428571428571" style="130" bestFit="1" customWidth="1"/>
    <col min="2306" max="2306" width="9.14285714285714" style="130" customWidth="1"/>
    <col min="2307" max="2307" width="8.85714285714286" style="130" customWidth="1"/>
    <col min="2308" max="2308" width="5.71428571428571" style="130" bestFit="1" customWidth="1"/>
    <col min="2309" max="2309" width="8.85714285714286" style="130" bestFit="1" customWidth="1"/>
    <col min="2310" max="2310" width="9.14285714285714" style="130" customWidth="1"/>
    <col min="2311" max="2311" width="5.71428571428571" style="130" bestFit="1" customWidth="1"/>
    <col min="2312" max="2315" width="8.85714285714286" style="130" customWidth="1"/>
    <col min="2316" max="2316" width="9.14285714285714" style="130"/>
    <col min="2317" max="2319" width="14.8571428571429" style="130" customWidth="1"/>
    <col min="2320" max="2557" width="9.14285714285714" style="130"/>
    <col min="2558" max="2558" width="34.1428571428571" style="130" customWidth="1"/>
    <col min="2559" max="2559" width="9" style="130" customWidth="1"/>
    <col min="2560" max="2560" width="7.71428571428571" style="130" customWidth="1"/>
    <col min="2561" max="2561" width="5.71428571428571" style="130" bestFit="1" customWidth="1"/>
    <col min="2562" max="2562" width="9.14285714285714" style="130" customWidth="1"/>
    <col min="2563" max="2563" width="8.85714285714286" style="130" customWidth="1"/>
    <col min="2564" max="2564" width="5.71428571428571" style="130" bestFit="1" customWidth="1"/>
    <col min="2565" max="2565" width="8.85714285714286" style="130" bestFit="1" customWidth="1"/>
    <col min="2566" max="2566" width="9.14285714285714" style="130" customWidth="1"/>
    <col min="2567" max="2567" width="5.71428571428571" style="130" bestFit="1" customWidth="1"/>
    <col min="2568" max="2571" width="8.85714285714286" style="130" customWidth="1"/>
    <col min="2572" max="2572" width="9.14285714285714" style="130"/>
    <col min="2573" max="2575" width="14.8571428571429" style="130" customWidth="1"/>
    <col min="2576" max="2813" width="9.14285714285714" style="130"/>
    <col min="2814" max="2814" width="34.1428571428571" style="130" customWidth="1"/>
    <col min="2815" max="2815" width="9" style="130" customWidth="1"/>
    <col min="2816" max="2816" width="7.71428571428571" style="130" customWidth="1"/>
    <col min="2817" max="2817" width="5.71428571428571" style="130" bestFit="1" customWidth="1"/>
    <col min="2818" max="2818" width="9.14285714285714" style="130" customWidth="1"/>
    <col min="2819" max="2819" width="8.85714285714286" style="130" customWidth="1"/>
    <col min="2820" max="2820" width="5.71428571428571" style="130" bestFit="1" customWidth="1"/>
    <col min="2821" max="2821" width="8.85714285714286" style="130" bestFit="1" customWidth="1"/>
    <col min="2822" max="2822" width="9.14285714285714" style="130" customWidth="1"/>
    <col min="2823" max="2823" width="5.71428571428571" style="130" bestFit="1" customWidth="1"/>
    <col min="2824" max="2827" width="8.85714285714286" style="130" customWidth="1"/>
    <col min="2828" max="2828" width="9.14285714285714" style="130"/>
    <col min="2829" max="2831" width="14.8571428571429" style="130" customWidth="1"/>
    <col min="2832" max="3069" width="9.14285714285714" style="130"/>
    <col min="3070" max="3070" width="34.1428571428571" style="130" customWidth="1"/>
    <col min="3071" max="3071" width="9" style="130" customWidth="1"/>
    <col min="3072" max="3072" width="7.71428571428571" style="130" customWidth="1"/>
    <col min="3073" max="3073" width="5.71428571428571" style="130" bestFit="1" customWidth="1"/>
    <col min="3074" max="3074" width="9.14285714285714" style="130" customWidth="1"/>
    <col min="3075" max="3075" width="8.85714285714286" style="130" customWidth="1"/>
    <col min="3076" max="3076" width="5.71428571428571" style="130" bestFit="1" customWidth="1"/>
    <col min="3077" max="3077" width="8.85714285714286" style="130" bestFit="1" customWidth="1"/>
    <col min="3078" max="3078" width="9.14285714285714" style="130" customWidth="1"/>
    <col min="3079" max="3079" width="5.71428571428571" style="130" bestFit="1" customWidth="1"/>
    <col min="3080" max="3083" width="8.85714285714286" style="130" customWidth="1"/>
    <col min="3084" max="3084" width="9.14285714285714" style="130"/>
    <col min="3085" max="3087" width="14.8571428571429" style="130" customWidth="1"/>
    <col min="3088" max="3325" width="9.14285714285714" style="130"/>
    <col min="3326" max="3326" width="34.1428571428571" style="130" customWidth="1"/>
    <col min="3327" max="3327" width="9" style="130" customWidth="1"/>
    <col min="3328" max="3328" width="7.71428571428571" style="130" customWidth="1"/>
    <col min="3329" max="3329" width="5.71428571428571" style="130" bestFit="1" customWidth="1"/>
    <col min="3330" max="3330" width="9.14285714285714" style="130" customWidth="1"/>
    <col min="3331" max="3331" width="8.85714285714286" style="130" customWidth="1"/>
    <col min="3332" max="3332" width="5.71428571428571" style="130" bestFit="1" customWidth="1"/>
    <col min="3333" max="3333" width="8.85714285714286" style="130" bestFit="1" customWidth="1"/>
    <col min="3334" max="3334" width="9.14285714285714" style="130" customWidth="1"/>
    <col min="3335" max="3335" width="5.71428571428571" style="130" bestFit="1" customWidth="1"/>
    <col min="3336" max="3339" width="8.85714285714286" style="130" customWidth="1"/>
    <col min="3340" max="3340" width="9.14285714285714" style="130"/>
    <col min="3341" max="3343" width="14.8571428571429" style="130" customWidth="1"/>
    <col min="3344" max="3581" width="9.14285714285714" style="130"/>
    <col min="3582" max="3582" width="34.1428571428571" style="130" customWidth="1"/>
    <col min="3583" max="3583" width="9" style="130" customWidth="1"/>
    <col min="3584" max="3584" width="7.71428571428571" style="130" customWidth="1"/>
    <col min="3585" max="3585" width="5.71428571428571" style="130" bestFit="1" customWidth="1"/>
    <col min="3586" max="3586" width="9.14285714285714" style="130" customWidth="1"/>
    <col min="3587" max="3587" width="8.85714285714286" style="130" customWidth="1"/>
    <col min="3588" max="3588" width="5.71428571428571" style="130" bestFit="1" customWidth="1"/>
    <col min="3589" max="3589" width="8.85714285714286" style="130" bestFit="1" customWidth="1"/>
    <col min="3590" max="3590" width="9.14285714285714" style="130" customWidth="1"/>
    <col min="3591" max="3591" width="5.71428571428571" style="130" bestFit="1" customWidth="1"/>
    <col min="3592" max="3595" width="8.85714285714286" style="130" customWidth="1"/>
    <col min="3596" max="3596" width="9.14285714285714" style="130"/>
    <col min="3597" max="3599" width="14.8571428571429" style="130" customWidth="1"/>
    <col min="3600" max="3837" width="9.14285714285714" style="130"/>
    <col min="3838" max="3838" width="34.1428571428571" style="130" customWidth="1"/>
    <col min="3839" max="3839" width="9" style="130" customWidth="1"/>
    <col min="3840" max="3840" width="7.71428571428571" style="130" customWidth="1"/>
    <col min="3841" max="3841" width="5.71428571428571" style="130" bestFit="1" customWidth="1"/>
    <col min="3842" max="3842" width="9.14285714285714" style="130" customWidth="1"/>
    <col min="3843" max="3843" width="8.85714285714286" style="130" customWidth="1"/>
    <col min="3844" max="3844" width="5.71428571428571" style="130" bestFit="1" customWidth="1"/>
    <col min="3845" max="3845" width="8.85714285714286" style="130" bestFit="1" customWidth="1"/>
    <col min="3846" max="3846" width="9.14285714285714" style="130" customWidth="1"/>
    <col min="3847" max="3847" width="5.71428571428571" style="130" bestFit="1" customWidth="1"/>
    <col min="3848" max="3851" width="8.85714285714286" style="130" customWidth="1"/>
    <col min="3852" max="3852" width="9.14285714285714" style="130"/>
    <col min="3853" max="3855" width="14.8571428571429" style="130" customWidth="1"/>
    <col min="3856" max="4093" width="9.14285714285714" style="130"/>
    <col min="4094" max="4094" width="34.1428571428571" style="130" customWidth="1"/>
    <col min="4095" max="4095" width="9" style="130" customWidth="1"/>
    <col min="4096" max="4096" width="7.71428571428571" style="130" customWidth="1"/>
    <col min="4097" max="4097" width="5.71428571428571" style="130" bestFit="1" customWidth="1"/>
    <col min="4098" max="4098" width="9.14285714285714" style="130" customWidth="1"/>
    <col min="4099" max="4099" width="8.85714285714286" style="130" customWidth="1"/>
    <col min="4100" max="4100" width="5.71428571428571" style="130" bestFit="1" customWidth="1"/>
    <col min="4101" max="4101" width="8.85714285714286" style="130" bestFit="1" customWidth="1"/>
    <col min="4102" max="4102" width="9.14285714285714" style="130" customWidth="1"/>
    <col min="4103" max="4103" width="5.71428571428571" style="130" bestFit="1" customWidth="1"/>
    <col min="4104" max="4107" width="8.85714285714286" style="130" customWidth="1"/>
    <col min="4108" max="4108" width="9.14285714285714" style="130"/>
    <col min="4109" max="4111" width="14.8571428571429" style="130" customWidth="1"/>
    <col min="4112" max="4349" width="9.14285714285714" style="130"/>
    <col min="4350" max="4350" width="34.1428571428571" style="130" customWidth="1"/>
    <col min="4351" max="4351" width="9" style="130" customWidth="1"/>
    <col min="4352" max="4352" width="7.71428571428571" style="130" customWidth="1"/>
    <col min="4353" max="4353" width="5.71428571428571" style="130" bestFit="1" customWidth="1"/>
    <col min="4354" max="4354" width="9.14285714285714" style="130" customWidth="1"/>
    <col min="4355" max="4355" width="8.85714285714286" style="130" customWidth="1"/>
    <col min="4356" max="4356" width="5.71428571428571" style="130" bestFit="1" customWidth="1"/>
    <col min="4357" max="4357" width="8.85714285714286" style="130" bestFit="1" customWidth="1"/>
    <col min="4358" max="4358" width="9.14285714285714" style="130" customWidth="1"/>
    <col min="4359" max="4359" width="5.71428571428571" style="130" bestFit="1" customWidth="1"/>
    <col min="4360" max="4363" width="8.85714285714286" style="130" customWidth="1"/>
    <col min="4364" max="4364" width="9.14285714285714" style="130"/>
    <col min="4365" max="4367" width="14.8571428571429" style="130" customWidth="1"/>
    <col min="4368" max="4605" width="9.14285714285714" style="130"/>
    <col min="4606" max="4606" width="34.1428571428571" style="130" customWidth="1"/>
    <col min="4607" max="4607" width="9" style="130" customWidth="1"/>
    <col min="4608" max="4608" width="7.71428571428571" style="130" customWidth="1"/>
    <col min="4609" max="4609" width="5.71428571428571" style="130" bestFit="1" customWidth="1"/>
    <col min="4610" max="4610" width="9.14285714285714" style="130" customWidth="1"/>
    <col min="4611" max="4611" width="8.85714285714286" style="130" customWidth="1"/>
    <col min="4612" max="4612" width="5.71428571428571" style="130" bestFit="1" customWidth="1"/>
    <col min="4613" max="4613" width="8.85714285714286" style="130" bestFit="1" customWidth="1"/>
    <col min="4614" max="4614" width="9.14285714285714" style="130" customWidth="1"/>
    <col min="4615" max="4615" width="5.71428571428571" style="130" bestFit="1" customWidth="1"/>
    <col min="4616" max="4619" width="8.85714285714286" style="130" customWidth="1"/>
    <col min="4620" max="4620" width="9.14285714285714" style="130"/>
    <col min="4621" max="4623" width="14.8571428571429" style="130" customWidth="1"/>
    <col min="4624" max="4861" width="9.14285714285714" style="130"/>
    <col min="4862" max="4862" width="34.1428571428571" style="130" customWidth="1"/>
    <col min="4863" max="4863" width="9" style="130" customWidth="1"/>
    <col min="4864" max="4864" width="7.71428571428571" style="130" customWidth="1"/>
    <col min="4865" max="4865" width="5.71428571428571" style="130" bestFit="1" customWidth="1"/>
    <col min="4866" max="4866" width="9.14285714285714" style="130" customWidth="1"/>
    <col min="4867" max="4867" width="8.85714285714286" style="130" customWidth="1"/>
    <col min="4868" max="4868" width="5.71428571428571" style="130" bestFit="1" customWidth="1"/>
    <col min="4869" max="4869" width="8.85714285714286" style="130" bestFit="1" customWidth="1"/>
    <col min="4870" max="4870" width="9.14285714285714" style="130" customWidth="1"/>
    <col min="4871" max="4871" width="5.71428571428571" style="130" bestFit="1" customWidth="1"/>
    <col min="4872" max="4875" width="8.85714285714286" style="130" customWidth="1"/>
    <col min="4876" max="4876" width="9.14285714285714" style="130"/>
    <col min="4877" max="4879" width="14.8571428571429" style="130" customWidth="1"/>
    <col min="4880" max="5117" width="9.14285714285714" style="130"/>
    <col min="5118" max="5118" width="34.1428571428571" style="130" customWidth="1"/>
    <col min="5119" max="5119" width="9" style="130" customWidth="1"/>
    <col min="5120" max="5120" width="7.71428571428571" style="130" customWidth="1"/>
    <col min="5121" max="5121" width="5.71428571428571" style="130" bestFit="1" customWidth="1"/>
    <col min="5122" max="5122" width="9.14285714285714" style="130" customWidth="1"/>
    <col min="5123" max="5123" width="8.85714285714286" style="130" customWidth="1"/>
    <col min="5124" max="5124" width="5.71428571428571" style="130" bestFit="1" customWidth="1"/>
    <col min="5125" max="5125" width="8.85714285714286" style="130" bestFit="1" customWidth="1"/>
    <col min="5126" max="5126" width="9.14285714285714" style="130" customWidth="1"/>
    <col min="5127" max="5127" width="5.71428571428571" style="130" bestFit="1" customWidth="1"/>
    <col min="5128" max="5131" width="8.85714285714286" style="130" customWidth="1"/>
    <col min="5132" max="5132" width="9.14285714285714" style="130"/>
    <col min="5133" max="5135" width="14.8571428571429" style="130" customWidth="1"/>
    <col min="5136" max="5373" width="9.14285714285714" style="130"/>
    <col min="5374" max="5374" width="34.1428571428571" style="130" customWidth="1"/>
    <col min="5375" max="5375" width="9" style="130" customWidth="1"/>
    <col min="5376" max="5376" width="7.71428571428571" style="130" customWidth="1"/>
    <col min="5377" max="5377" width="5.71428571428571" style="130" bestFit="1" customWidth="1"/>
    <col min="5378" max="5378" width="9.14285714285714" style="130" customWidth="1"/>
    <col min="5379" max="5379" width="8.85714285714286" style="130" customWidth="1"/>
    <col min="5380" max="5380" width="5.71428571428571" style="130" bestFit="1" customWidth="1"/>
    <col min="5381" max="5381" width="8.85714285714286" style="130" bestFit="1" customWidth="1"/>
    <col min="5382" max="5382" width="9.14285714285714" style="130" customWidth="1"/>
    <col min="5383" max="5383" width="5.71428571428571" style="130" bestFit="1" customWidth="1"/>
    <col min="5384" max="5387" width="8.85714285714286" style="130" customWidth="1"/>
    <col min="5388" max="5388" width="9.14285714285714" style="130"/>
    <col min="5389" max="5391" width="14.8571428571429" style="130" customWidth="1"/>
    <col min="5392" max="5629" width="9.14285714285714" style="130"/>
    <col min="5630" max="5630" width="34.1428571428571" style="130" customWidth="1"/>
    <col min="5631" max="5631" width="9" style="130" customWidth="1"/>
    <col min="5632" max="5632" width="7.71428571428571" style="130" customWidth="1"/>
    <col min="5633" max="5633" width="5.71428571428571" style="130" bestFit="1" customWidth="1"/>
    <col min="5634" max="5634" width="9.14285714285714" style="130" customWidth="1"/>
    <col min="5635" max="5635" width="8.85714285714286" style="130" customWidth="1"/>
    <col min="5636" max="5636" width="5.71428571428571" style="130" bestFit="1" customWidth="1"/>
    <col min="5637" max="5637" width="8.85714285714286" style="130" bestFit="1" customWidth="1"/>
    <col min="5638" max="5638" width="9.14285714285714" style="130" customWidth="1"/>
    <col min="5639" max="5639" width="5.71428571428571" style="130" bestFit="1" customWidth="1"/>
    <col min="5640" max="5643" width="8.85714285714286" style="130" customWidth="1"/>
    <col min="5644" max="5644" width="9.14285714285714" style="130"/>
    <col min="5645" max="5647" width="14.8571428571429" style="130" customWidth="1"/>
    <col min="5648" max="5885" width="9.14285714285714" style="130"/>
    <col min="5886" max="5886" width="34.1428571428571" style="130" customWidth="1"/>
    <col min="5887" max="5887" width="9" style="130" customWidth="1"/>
    <col min="5888" max="5888" width="7.71428571428571" style="130" customWidth="1"/>
    <col min="5889" max="5889" width="5.71428571428571" style="130" bestFit="1" customWidth="1"/>
    <col min="5890" max="5890" width="9.14285714285714" style="130" customWidth="1"/>
    <col min="5891" max="5891" width="8.85714285714286" style="130" customWidth="1"/>
    <col min="5892" max="5892" width="5.71428571428571" style="130" bestFit="1" customWidth="1"/>
    <col min="5893" max="5893" width="8.85714285714286" style="130" bestFit="1" customWidth="1"/>
    <col min="5894" max="5894" width="9.14285714285714" style="130" customWidth="1"/>
    <col min="5895" max="5895" width="5.71428571428571" style="130" bestFit="1" customWidth="1"/>
    <col min="5896" max="5899" width="8.85714285714286" style="130" customWidth="1"/>
    <col min="5900" max="5900" width="9.14285714285714" style="130"/>
    <col min="5901" max="5903" width="14.8571428571429" style="130" customWidth="1"/>
    <col min="5904" max="6141" width="9.14285714285714" style="130"/>
    <col min="6142" max="6142" width="34.1428571428571" style="130" customWidth="1"/>
    <col min="6143" max="6143" width="9" style="130" customWidth="1"/>
    <col min="6144" max="6144" width="7.71428571428571" style="130" customWidth="1"/>
    <col min="6145" max="6145" width="5.71428571428571" style="130" bestFit="1" customWidth="1"/>
    <col min="6146" max="6146" width="9.14285714285714" style="130" customWidth="1"/>
    <col min="6147" max="6147" width="8.85714285714286" style="130" customWidth="1"/>
    <col min="6148" max="6148" width="5.71428571428571" style="130" bestFit="1" customWidth="1"/>
    <col min="6149" max="6149" width="8.85714285714286" style="130" bestFit="1" customWidth="1"/>
    <col min="6150" max="6150" width="9.14285714285714" style="130" customWidth="1"/>
    <col min="6151" max="6151" width="5.71428571428571" style="130" bestFit="1" customWidth="1"/>
    <col min="6152" max="6155" width="8.85714285714286" style="130" customWidth="1"/>
    <col min="6156" max="6156" width="9.14285714285714" style="130"/>
    <col min="6157" max="6159" width="14.8571428571429" style="130" customWidth="1"/>
    <col min="6160" max="6397" width="9.14285714285714" style="130"/>
    <col min="6398" max="6398" width="34.1428571428571" style="130" customWidth="1"/>
    <col min="6399" max="6399" width="9" style="130" customWidth="1"/>
    <col min="6400" max="6400" width="7.71428571428571" style="130" customWidth="1"/>
    <col min="6401" max="6401" width="5.71428571428571" style="130" bestFit="1" customWidth="1"/>
    <col min="6402" max="6402" width="9.14285714285714" style="130" customWidth="1"/>
    <col min="6403" max="6403" width="8.85714285714286" style="130" customWidth="1"/>
    <col min="6404" max="6404" width="5.71428571428571" style="130" bestFit="1" customWidth="1"/>
    <col min="6405" max="6405" width="8.85714285714286" style="130" bestFit="1" customWidth="1"/>
    <col min="6406" max="6406" width="9.14285714285714" style="130" customWidth="1"/>
    <col min="6407" max="6407" width="5.71428571428571" style="130" bestFit="1" customWidth="1"/>
    <col min="6408" max="6411" width="8.85714285714286" style="130" customWidth="1"/>
    <col min="6412" max="6412" width="9.14285714285714" style="130"/>
    <col min="6413" max="6415" width="14.8571428571429" style="130" customWidth="1"/>
    <col min="6416" max="6653" width="9.14285714285714" style="130"/>
    <col min="6654" max="6654" width="34.1428571428571" style="130" customWidth="1"/>
    <col min="6655" max="6655" width="9" style="130" customWidth="1"/>
    <col min="6656" max="6656" width="7.71428571428571" style="130" customWidth="1"/>
    <col min="6657" max="6657" width="5.71428571428571" style="130" bestFit="1" customWidth="1"/>
    <col min="6658" max="6658" width="9.14285714285714" style="130" customWidth="1"/>
    <col min="6659" max="6659" width="8.85714285714286" style="130" customWidth="1"/>
    <col min="6660" max="6660" width="5.71428571428571" style="130" bestFit="1" customWidth="1"/>
    <col min="6661" max="6661" width="8.85714285714286" style="130" bestFit="1" customWidth="1"/>
    <col min="6662" max="6662" width="9.14285714285714" style="130" customWidth="1"/>
    <col min="6663" max="6663" width="5.71428571428571" style="130" bestFit="1" customWidth="1"/>
    <col min="6664" max="6667" width="8.85714285714286" style="130" customWidth="1"/>
    <col min="6668" max="6668" width="9.14285714285714" style="130"/>
    <col min="6669" max="6671" width="14.8571428571429" style="130" customWidth="1"/>
    <col min="6672" max="6909" width="9.14285714285714" style="130"/>
    <col min="6910" max="6910" width="34.1428571428571" style="130" customWidth="1"/>
    <col min="6911" max="6911" width="9" style="130" customWidth="1"/>
    <col min="6912" max="6912" width="7.71428571428571" style="130" customWidth="1"/>
    <col min="6913" max="6913" width="5.71428571428571" style="130" bestFit="1" customWidth="1"/>
    <col min="6914" max="6914" width="9.14285714285714" style="130" customWidth="1"/>
    <col min="6915" max="6915" width="8.85714285714286" style="130" customWidth="1"/>
    <col min="6916" max="6916" width="5.71428571428571" style="130" bestFit="1" customWidth="1"/>
    <col min="6917" max="6917" width="8.85714285714286" style="130" bestFit="1" customWidth="1"/>
    <col min="6918" max="6918" width="9.14285714285714" style="130" customWidth="1"/>
    <col min="6919" max="6919" width="5.71428571428571" style="130" bestFit="1" customWidth="1"/>
    <col min="6920" max="6923" width="8.85714285714286" style="130" customWidth="1"/>
    <col min="6924" max="6924" width="9.14285714285714" style="130"/>
    <col min="6925" max="6927" width="14.8571428571429" style="130" customWidth="1"/>
    <col min="6928" max="7165" width="9.14285714285714" style="130"/>
    <col min="7166" max="7166" width="34.1428571428571" style="130" customWidth="1"/>
    <col min="7167" max="7167" width="9" style="130" customWidth="1"/>
    <col min="7168" max="7168" width="7.71428571428571" style="130" customWidth="1"/>
    <col min="7169" max="7169" width="5.71428571428571" style="130" bestFit="1" customWidth="1"/>
    <col min="7170" max="7170" width="9.14285714285714" style="130" customWidth="1"/>
    <col min="7171" max="7171" width="8.85714285714286" style="130" customWidth="1"/>
    <col min="7172" max="7172" width="5.71428571428571" style="130" bestFit="1" customWidth="1"/>
    <col min="7173" max="7173" width="8.85714285714286" style="130" bestFit="1" customWidth="1"/>
    <col min="7174" max="7174" width="9.14285714285714" style="130" customWidth="1"/>
    <col min="7175" max="7175" width="5.71428571428571" style="130" bestFit="1" customWidth="1"/>
    <col min="7176" max="7179" width="8.85714285714286" style="130" customWidth="1"/>
    <col min="7180" max="7180" width="9.14285714285714" style="130"/>
    <col min="7181" max="7183" width="14.8571428571429" style="130" customWidth="1"/>
    <col min="7184" max="7421" width="9.14285714285714" style="130"/>
    <col min="7422" max="7422" width="34.1428571428571" style="130" customWidth="1"/>
    <col min="7423" max="7423" width="9" style="130" customWidth="1"/>
    <col min="7424" max="7424" width="7.71428571428571" style="130" customWidth="1"/>
    <col min="7425" max="7425" width="5.71428571428571" style="130" bestFit="1" customWidth="1"/>
    <col min="7426" max="7426" width="9.14285714285714" style="130" customWidth="1"/>
    <col min="7427" max="7427" width="8.85714285714286" style="130" customWidth="1"/>
    <col min="7428" max="7428" width="5.71428571428571" style="130" bestFit="1" customWidth="1"/>
    <col min="7429" max="7429" width="8.85714285714286" style="130" bestFit="1" customWidth="1"/>
    <col min="7430" max="7430" width="9.14285714285714" style="130" customWidth="1"/>
    <col min="7431" max="7431" width="5.71428571428571" style="130" bestFit="1" customWidth="1"/>
    <col min="7432" max="7435" width="8.85714285714286" style="130" customWidth="1"/>
    <col min="7436" max="7436" width="9.14285714285714" style="130"/>
    <col min="7437" max="7439" width="14.8571428571429" style="130" customWidth="1"/>
    <col min="7440" max="7677" width="9.14285714285714" style="130"/>
    <col min="7678" max="7678" width="34.1428571428571" style="130" customWidth="1"/>
    <col min="7679" max="7679" width="9" style="130" customWidth="1"/>
    <col min="7680" max="7680" width="7.71428571428571" style="130" customWidth="1"/>
    <col min="7681" max="7681" width="5.71428571428571" style="130" bestFit="1" customWidth="1"/>
    <col min="7682" max="7682" width="9.14285714285714" style="130" customWidth="1"/>
    <col min="7683" max="7683" width="8.85714285714286" style="130" customWidth="1"/>
    <col min="7684" max="7684" width="5.71428571428571" style="130" bestFit="1" customWidth="1"/>
    <col min="7685" max="7685" width="8.85714285714286" style="130" bestFit="1" customWidth="1"/>
    <col min="7686" max="7686" width="9.14285714285714" style="130" customWidth="1"/>
    <col min="7687" max="7687" width="5.71428571428571" style="130" bestFit="1" customWidth="1"/>
    <col min="7688" max="7691" width="8.85714285714286" style="130" customWidth="1"/>
    <col min="7692" max="7692" width="9.14285714285714" style="130"/>
    <col min="7693" max="7695" width="14.8571428571429" style="130" customWidth="1"/>
    <col min="7696" max="7933" width="9.14285714285714" style="130"/>
    <col min="7934" max="7934" width="34.1428571428571" style="130" customWidth="1"/>
    <col min="7935" max="7935" width="9" style="130" customWidth="1"/>
    <col min="7936" max="7936" width="7.71428571428571" style="130" customWidth="1"/>
    <col min="7937" max="7937" width="5.71428571428571" style="130" bestFit="1" customWidth="1"/>
    <col min="7938" max="7938" width="9.14285714285714" style="130" customWidth="1"/>
    <col min="7939" max="7939" width="8.85714285714286" style="130" customWidth="1"/>
    <col min="7940" max="7940" width="5.71428571428571" style="130" bestFit="1" customWidth="1"/>
    <col min="7941" max="7941" width="8.85714285714286" style="130" bestFit="1" customWidth="1"/>
    <col min="7942" max="7942" width="9.14285714285714" style="130" customWidth="1"/>
    <col min="7943" max="7943" width="5.71428571428571" style="130" bestFit="1" customWidth="1"/>
    <col min="7944" max="7947" width="8.85714285714286" style="130" customWidth="1"/>
    <col min="7948" max="7948" width="9.14285714285714" style="130"/>
    <col min="7949" max="7951" width="14.8571428571429" style="130" customWidth="1"/>
    <col min="7952" max="8189" width="9.14285714285714" style="130"/>
    <col min="8190" max="8190" width="34.1428571428571" style="130" customWidth="1"/>
    <col min="8191" max="8191" width="9" style="130" customWidth="1"/>
    <col min="8192" max="8192" width="7.71428571428571" style="130" customWidth="1"/>
    <col min="8193" max="8193" width="5.71428571428571" style="130" bestFit="1" customWidth="1"/>
    <col min="8194" max="8194" width="9.14285714285714" style="130" customWidth="1"/>
    <col min="8195" max="8195" width="8.85714285714286" style="130" customWidth="1"/>
    <col min="8196" max="8196" width="5.71428571428571" style="130" bestFit="1" customWidth="1"/>
    <col min="8197" max="8197" width="8.85714285714286" style="130" bestFit="1" customWidth="1"/>
    <col min="8198" max="8198" width="9.14285714285714" style="130" customWidth="1"/>
    <col min="8199" max="8199" width="5.71428571428571" style="130" bestFit="1" customWidth="1"/>
    <col min="8200" max="8203" width="8.85714285714286" style="130" customWidth="1"/>
    <col min="8204" max="8204" width="9.14285714285714" style="130"/>
    <col min="8205" max="8207" width="14.8571428571429" style="130" customWidth="1"/>
    <col min="8208" max="8445" width="9.14285714285714" style="130"/>
    <col min="8446" max="8446" width="34.1428571428571" style="130" customWidth="1"/>
    <col min="8447" max="8447" width="9" style="130" customWidth="1"/>
    <col min="8448" max="8448" width="7.71428571428571" style="130" customWidth="1"/>
    <col min="8449" max="8449" width="5.71428571428571" style="130" bestFit="1" customWidth="1"/>
    <col min="8450" max="8450" width="9.14285714285714" style="130" customWidth="1"/>
    <col min="8451" max="8451" width="8.85714285714286" style="130" customWidth="1"/>
    <col min="8452" max="8452" width="5.71428571428571" style="130" bestFit="1" customWidth="1"/>
    <col min="8453" max="8453" width="8.85714285714286" style="130" bestFit="1" customWidth="1"/>
    <col min="8454" max="8454" width="9.14285714285714" style="130" customWidth="1"/>
    <col min="8455" max="8455" width="5.71428571428571" style="130" bestFit="1" customWidth="1"/>
    <col min="8456" max="8459" width="8.85714285714286" style="130" customWidth="1"/>
    <col min="8460" max="8460" width="9.14285714285714" style="130"/>
    <col min="8461" max="8463" width="14.8571428571429" style="130" customWidth="1"/>
    <col min="8464" max="8701" width="9.14285714285714" style="130"/>
    <col min="8702" max="8702" width="34.1428571428571" style="130" customWidth="1"/>
    <col min="8703" max="8703" width="9" style="130" customWidth="1"/>
    <col min="8704" max="8704" width="7.71428571428571" style="130" customWidth="1"/>
    <col min="8705" max="8705" width="5.71428571428571" style="130" bestFit="1" customWidth="1"/>
    <col min="8706" max="8706" width="9.14285714285714" style="130" customWidth="1"/>
    <col min="8707" max="8707" width="8.85714285714286" style="130" customWidth="1"/>
    <col min="8708" max="8708" width="5.71428571428571" style="130" bestFit="1" customWidth="1"/>
    <col min="8709" max="8709" width="8.85714285714286" style="130" bestFit="1" customWidth="1"/>
    <col min="8710" max="8710" width="9.14285714285714" style="130" customWidth="1"/>
    <col min="8711" max="8711" width="5.71428571428571" style="130" bestFit="1" customWidth="1"/>
    <col min="8712" max="8715" width="8.85714285714286" style="130" customWidth="1"/>
    <col min="8716" max="8716" width="9.14285714285714" style="130"/>
    <col min="8717" max="8719" width="14.8571428571429" style="130" customWidth="1"/>
    <col min="8720" max="8957" width="9.14285714285714" style="130"/>
    <col min="8958" max="8958" width="34.1428571428571" style="130" customWidth="1"/>
    <col min="8959" max="8959" width="9" style="130" customWidth="1"/>
    <col min="8960" max="8960" width="7.71428571428571" style="130" customWidth="1"/>
    <col min="8961" max="8961" width="5.71428571428571" style="130" bestFit="1" customWidth="1"/>
    <col min="8962" max="8962" width="9.14285714285714" style="130" customWidth="1"/>
    <col min="8963" max="8963" width="8.85714285714286" style="130" customWidth="1"/>
    <col min="8964" max="8964" width="5.71428571428571" style="130" bestFit="1" customWidth="1"/>
    <col min="8965" max="8965" width="8.85714285714286" style="130" bestFit="1" customWidth="1"/>
    <col min="8966" max="8966" width="9.14285714285714" style="130" customWidth="1"/>
    <col min="8967" max="8967" width="5.71428571428571" style="130" bestFit="1" customWidth="1"/>
    <col min="8968" max="8971" width="8.85714285714286" style="130" customWidth="1"/>
    <col min="8972" max="8972" width="9.14285714285714" style="130"/>
    <col min="8973" max="8975" width="14.8571428571429" style="130" customWidth="1"/>
    <col min="8976" max="9213" width="9.14285714285714" style="130"/>
    <col min="9214" max="9214" width="34.1428571428571" style="130" customWidth="1"/>
    <col min="9215" max="9215" width="9" style="130" customWidth="1"/>
    <col min="9216" max="9216" width="7.71428571428571" style="130" customWidth="1"/>
    <col min="9217" max="9217" width="5.71428571428571" style="130" bestFit="1" customWidth="1"/>
    <col min="9218" max="9218" width="9.14285714285714" style="130" customWidth="1"/>
    <col min="9219" max="9219" width="8.85714285714286" style="130" customWidth="1"/>
    <col min="9220" max="9220" width="5.71428571428571" style="130" bestFit="1" customWidth="1"/>
    <col min="9221" max="9221" width="8.85714285714286" style="130" bestFit="1" customWidth="1"/>
    <col min="9222" max="9222" width="9.14285714285714" style="130" customWidth="1"/>
    <col min="9223" max="9223" width="5.71428571428571" style="130" bestFit="1" customWidth="1"/>
    <col min="9224" max="9227" width="8.85714285714286" style="130" customWidth="1"/>
    <col min="9228" max="9228" width="9.14285714285714" style="130"/>
    <col min="9229" max="9231" width="14.8571428571429" style="130" customWidth="1"/>
    <col min="9232" max="9469" width="9.14285714285714" style="130"/>
    <col min="9470" max="9470" width="34.1428571428571" style="130" customWidth="1"/>
    <col min="9471" max="9471" width="9" style="130" customWidth="1"/>
    <col min="9472" max="9472" width="7.71428571428571" style="130" customWidth="1"/>
    <col min="9473" max="9473" width="5.71428571428571" style="130" bestFit="1" customWidth="1"/>
    <col min="9474" max="9474" width="9.14285714285714" style="130" customWidth="1"/>
    <col min="9475" max="9475" width="8.85714285714286" style="130" customWidth="1"/>
    <col min="9476" max="9476" width="5.71428571428571" style="130" bestFit="1" customWidth="1"/>
    <col min="9477" max="9477" width="8.85714285714286" style="130" bestFit="1" customWidth="1"/>
    <col min="9478" max="9478" width="9.14285714285714" style="130" customWidth="1"/>
    <col min="9479" max="9479" width="5.71428571428571" style="130" bestFit="1" customWidth="1"/>
    <col min="9480" max="9483" width="8.85714285714286" style="130" customWidth="1"/>
    <col min="9484" max="9484" width="9.14285714285714" style="130"/>
    <col min="9485" max="9487" width="14.8571428571429" style="130" customWidth="1"/>
    <col min="9488" max="9725" width="9.14285714285714" style="130"/>
    <col min="9726" max="9726" width="34.1428571428571" style="130" customWidth="1"/>
    <col min="9727" max="9727" width="9" style="130" customWidth="1"/>
    <col min="9728" max="9728" width="7.71428571428571" style="130" customWidth="1"/>
    <col min="9729" max="9729" width="5.71428571428571" style="130" bestFit="1" customWidth="1"/>
    <col min="9730" max="9730" width="9.14285714285714" style="130" customWidth="1"/>
    <col min="9731" max="9731" width="8.85714285714286" style="130" customWidth="1"/>
    <col min="9732" max="9732" width="5.71428571428571" style="130" bestFit="1" customWidth="1"/>
    <col min="9733" max="9733" width="8.85714285714286" style="130" bestFit="1" customWidth="1"/>
    <col min="9734" max="9734" width="9.14285714285714" style="130" customWidth="1"/>
    <col min="9735" max="9735" width="5.71428571428571" style="130" bestFit="1" customWidth="1"/>
    <col min="9736" max="9739" width="8.85714285714286" style="130" customWidth="1"/>
    <col min="9740" max="9740" width="9.14285714285714" style="130"/>
    <col min="9741" max="9743" width="14.8571428571429" style="130" customWidth="1"/>
    <col min="9744" max="9981" width="9.14285714285714" style="130"/>
    <col min="9982" max="9982" width="34.1428571428571" style="130" customWidth="1"/>
    <col min="9983" max="9983" width="9" style="130" customWidth="1"/>
    <col min="9984" max="9984" width="7.71428571428571" style="130" customWidth="1"/>
    <col min="9985" max="9985" width="5.71428571428571" style="130" bestFit="1" customWidth="1"/>
    <col min="9986" max="9986" width="9.14285714285714" style="130" customWidth="1"/>
    <col min="9987" max="9987" width="8.85714285714286" style="130" customWidth="1"/>
    <col min="9988" max="9988" width="5.71428571428571" style="130" bestFit="1" customWidth="1"/>
    <col min="9989" max="9989" width="8.85714285714286" style="130" bestFit="1" customWidth="1"/>
    <col min="9990" max="9990" width="9.14285714285714" style="130" customWidth="1"/>
    <col min="9991" max="9991" width="5.71428571428571" style="130" bestFit="1" customWidth="1"/>
    <col min="9992" max="9995" width="8.85714285714286" style="130" customWidth="1"/>
    <col min="9996" max="9996" width="9.14285714285714" style="130"/>
    <col min="9997" max="9999" width="14.8571428571429" style="130" customWidth="1"/>
    <col min="10000" max="10237" width="9.14285714285714" style="130"/>
    <col min="10238" max="10238" width="34.1428571428571" style="130" customWidth="1"/>
    <col min="10239" max="10239" width="9" style="130" customWidth="1"/>
    <col min="10240" max="10240" width="7.71428571428571" style="130" customWidth="1"/>
    <col min="10241" max="10241" width="5.71428571428571" style="130" bestFit="1" customWidth="1"/>
    <col min="10242" max="10242" width="9.14285714285714" style="130" customWidth="1"/>
    <col min="10243" max="10243" width="8.85714285714286" style="130" customWidth="1"/>
    <col min="10244" max="10244" width="5.71428571428571" style="130" bestFit="1" customWidth="1"/>
    <col min="10245" max="10245" width="8.85714285714286" style="130" bestFit="1" customWidth="1"/>
    <col min="10246" max="10246" width="9.14285714285714" style="130" customWidth="1"/>
    <col min="10247" max="10247" width="5.71428571428571" style="130" bestFit="1" customWidth="1"/>
    <col min="10248" max="10251" width="8.85714285714286" style="130" customWidth="1"/>
    <col min="10252" max="10252" width="9.14285714285714" style="130"/>
    <col min="10253" max="10255" width="14.8571428571429" style="130" customWidth="1"/>
    <col min="10256" max="10493" width="9.14285714285714" style="130"/>
    <col min="10494" max="10494" width="34.1428571428571" style="130" customWidth="1"/>
    <col min="10495" max="10495" width="9" style="130" customWidth="1"/>
    <col min="10496" max="10496" width="7.71428571428571" style="130" customWidth="1"/>
    <col min="10497" max="10497" width="5.71428571428571" style="130" bestFit="1" customWidth="1"/>
    <col min="10498" max="10498" width="9.14285714285714" style="130" customWidth="1"/>
    <col min="10499" max="10499" width="8.85714285714286" style="130" customWidth="1"/>
    <col min="10500" max="10500" width="5.71428571428571" style="130" bestFit="1" customWidth="1"/>
    <col min="10501" max="10501" width="8.85714285714286" style="130" bestFit="1" customWidth="1"/>
    <col min="10502" max="10502" width="9.14285714285714" style="130" customWidth="1"/>
    <col min="10503" max="10503" width="5.71428571428571" style="130" bestFit="1" customWidth="1"/>
    <col min="10504" max="10507" width="8.85714285714286" style="130" customWidth="1"/>
    <col min="10508" max="10508" width="9.14285714285714" style="130"/>
    <col min="10509" max="10511" width="14.8571428571429" style="130" customWidth="1"/>
    <col min="10512" max="10749" width="9.14285714285714" style="130"/>
    <col min="10750" max="10750" width="34.1428571428571" style="130" customWidth="1"/>
    <col min="10751" max="10751" width="9" style="130" customWidth="1"/>
    <col min="10752" max="10752" width="7.71428571428571" style="130" customWidth="1"/>
    <col min="10753" max="10753" width="5.71428571428571" style="130" bestFit="1" customWidth="1"/>
    <col min="10754" max="10754" width="9.14285714285714" style="130" customWidth="1"/>
    <col min="10755" max="10755" width="8.85714285714286" style="130" customWidth="1"/>
    <col min="10756" max="10756" width="5.71428571428571" style="130" bestFit="1" customWidth="1"/>
    <col min="10757" max="10757" width="8.85714285714286" style="130" bestFit="1" customWidth="1"/>
    <col min="10758" max="10758" width="9.14285714285714" style="130" customWidth="1"/>
    <col min="10759" max="10759" width="5.71428571428571" style="130" bestFit="1" customWidth="1"/>
    <col min="10760" max="10763" width="8.85714285714286" style="130" customWidth="1"/>
    <col min="10764" max="10764" width="9.14285714285714" style="130"/>
    <col min="10765" max="10767" width="14.8571428571429" style="130" customWidth="1"/>
    <col min="10768" max="11005" width="9.14285714285714" style="130"/>
    <col min="11006" max="11006" width="34.1428571428571" style="130" customWidth="1"/>
    <col min="11007" max="11007" width="9" style="130" customWidth="1"/>
    <col min="11008" max="11008" width="7.71428571428571" style="130" customWidth="1"/>
    <col min="11009" max="11009" width="5.71428571428571" style="130" bestFit="1" customWidth="1"/>
    <col min="11010" max="11010" width="9.14285714285714" style="130" customWidth="1"/>
    <col min="11011" max="11011" width="8.85714285714286" style="130" customWidth="1"/>
    <col min="11012" max="11012" width="5.71428571428571" style="130" bestFit="1" customWidth="1"/>
    <col min="11013" max="11013" width="8.85714285714286" style="130" bestFit="1" customWidth="1"/>
    <col min="11014" max="11014" width="9.14285714285714" style="130" customWidth="1"/>
    <col min="11015" max="11015" width="5.71428571428571" style="130" bestFit="1" customWidth="1"/>
    <col min="11016" max="11019" width="8.85714285714286" style="130" customWidth="1"/>
    <col min="11020" max="11020" width="9.14285714285714" style="130"/>
    <col min="11021" max="11023" width="14.8571428571429" style="130" customWidth="1"/>
    <col min="11024" max="11261" width="9.14285714285714" style="130"/>
    <col min="11262" max="11262" width="34.1428571428571" style="130" customWidth="1"/>
    <col min="11263" max="11263" width="9" style="130" customWidth="1"/>
    <col min="11264" max="11264" width="7.71428571428571" style="130" customWidth="1"/>
    <col min="11265" max="11265" width="5.71428571428571" style="130" bestFit="1" customWidth="1"/>
    <col min="11266" max="11266" width="9.14285714285714" style="130" customWidth="1"/>
    <col min="11267" max="11267" width="8.85714285714286" style="130" customWidth="1"/>
    <col min="11268" max="11268" width="5.71428571428571" style="130" bestFit="1" customWidth="1"/>
    <col min="11269" max="11269" width="8.85714285714286" style="130" bestFit="1" customWidth="1"/>
    <col min="11270" max="11270" width="9.14285714285714" style="130" customWidth="1"/>
    <col min="11271" max="11271" width="5.71428571428571" style="130" bestFit="1" customWidth="1"/>
    <col min="11272" max="11275" width="8.85714285714286" style="130" customWidth="1"/>
    <col min="11276" max="11276" width="9.14285714285714" style="130"/>
    <col min="11277" max="11279" width="14.8571428571429" style="130" customWidth="1"/>
    <col min="11280" max="11517" width="9.14285714285714" style="130"/>
    <col min="11518" max="11518" width="34.1428571428571" style="130" customWidth="1"/>
    <col min="11519" max="11519" width="9" style="130" customWidth="1"/>
    <col min="11520" max="11520" width="7.71428571428571" style="130" customWidth="1"/>
    <col min="11521" max="11521" width="5.71428571428571" style="130" bestFit="1" customWidth="1"/>
    <col min="11522" max="11522" width="9.14285714285714" style="130" customWidth="1"/>
    <col min="11523" max="11523" width="8.85714285714286" style="130" customWidth="1"/>
    <col min="11524" max="11524" width="5.71428571428571" style="130" bestFit="1" customWidth="1"/>
    <col min="11525" max="11525" width="8.85714285714286" style="130" bestFit="1" customWidth="1"/>
    <col min="11526" max="11526" width="9.14285714285714" style="130" customWidth="1"/>
    <col min="11527" max="11527" width="5.71428571428571" style="130" bestFit="1" customWidth="1"/>
    <col min="11528" max="11531" width="8.85714285714286" style="130" customWidth="1"/>
    <col min="11532" max="11532" width="9.14285714285714" style="130"/>
    <col min="11533" max="11535" width="14.8571428571429" style="130" customWidth="1"/>
    <col min="11536" max="11773" width="9.14285714285714" style="130"/>
    <col min="11774" max="11774" width="34.1428571428571" style="130" customWidth="1"/>
    <col min="11775" max="11775" width="9" style="130" customWidth="1"/>
    <col min="11776" max="11776" width="7.71428571428571" style="130" customWidth="1"/>
    <col min="11777" max="11777" width="5.71428571428571" style="130" bestFit="1" customWidth="1"/>
    <col min="11778" max="11778" width="9.14285714285714" style="130" customWidth="1"/>
    <col min="11779" max="11779" width="8.85714285714286" style="130" customWidth="1"/>
    <col min="11780" max="11780" width="5.71428571428571" style="130" bestFit="1" customWidth="1"/>
    <col min="11781" max="11781" width="8.85714285714286" style="130" bestFit="1" customWidth="1"/>
    <col min="11782" max="11782" width="9.14285714285714" style="130" customWidth="1"/>
    <col min="11783" max="11783" width="5.71428571428571" style="130" bestFit="1" customWidth="1"/>
    <col min="11784" max="11787" width="8.85714285714286" style="130" customWidth="1"/>
    <col min="11788" max="11788" width="9.14285714285714" style="130"/>
    <col min="11789" max="11791" width="14.8571428571429" style="130" customWidth="1"/>
    <col min="11792" max="12029" width="9.14285714285714" style="130"/>
    <col min="12030" max="12030" width="34.1428571428571" style="130" customWidth="1"/>
    <col min="12031" max="12031" width="9" style="130" customWidth="1"/>
    <col min="12032" max="12032" width="7.71428571428571" style="130" customWidth="1"/>
    <col min="12033" max="12033" width="5.71428571428571" style="130" bestFit="1" customWidth="1"/>
    <col min="12034" max="12034" width="9.14285714285714" style="130" customWidth="1"/>
    <col min="12035" max="12035" width="8.85714285714286" style="130" customWidth="1"/>
    <col min="12036" max="12036" width="5.71428571428571" style="130" bestFit="1" customWidth="1"/>
    <col min="12037" max="12037" width="8.85714285714286" style="130" bestFit="1" customWidth="1"/>
    <col min="12038" max="12038" width="9.14285714285714" style="130" customWidth="1"/>
    <col min="12039" max="12039" width="5.71428571428571" style="130" bestFit="1" customWidth="1"/>
    <col min="12040" max="12043" width="8.85714285714286" style="130" customWidth="1"/>
    <col min="12044" max="12044" width="9.14285714285714" style="130"/>
    <col min="12045" max="12047" width="14.8571428571429" style="130" customWidth="1"/>
    <col min="12048" max="12285" width="9.14285714285714" style="130"/>
    <col min="12286" max="12286" width="34.1428571428571" style="130" customWidth="1"/>
    <col min="12287" max="12287" width="9" style="130" customWidth="1"/>
    <col min="12288" max="12288" width="7.71428571428571" style="130" customWidth="1"/>
    <col min="12289" max="12289" width="5.71428571428571" style="130" bestFit="1" customWidth="1"/>
    <col min="12290" max="12290" width="9.14285714285714" style="130" customWidth="1"/>
    <col min="12291" max="12291" width="8.85714285714286" style="130" customWidth="1"/>
    <col min="12292" max="12292" width="5.71428571428571" style="130" bestFit="1" customWidth="1"/>
    <col min="12293" max="12293" width="8.85714285714286" style="130" bestFit="1" customWidth="1"/>
    <col min="12294" max="12294" width="9.14285714285714" style="130" customWidth="1"/>
    <col min="12295" max="12295" width="5.71428571428571" style="130" bestFit="1" customWidth="1"/>
    <col min="12296" max="12299" width="8.85714285714286" style="130" customWidth="1"/>
    <col min="12300" max="12300" width="9.14285714285714" style="130"/>
    <col min="12301" max="12303" width="14.8571428571429" style="130" customWidth="1"/>
    <col min="12304" max="12541" width="9.14285714285714" style="130"/>
    <col min="12542" max="12542" width="34.1428571428571" style="130" customWidth="1"/>
    <col min="12543" max="12543" width="9" style="130" customWidth="1"/>
    <col min="12544" max="12544" width="7.71428571428571" style="130" customWidth="1"/>
    <col min="12545" max="12545" width="5.71428571428571" style="130" bestFit="1" customWidth="1"/>
    <col min="12546" max="12546" width="9.14285714285714" style="130" customWidth="1"/>
    <col min="12547" max="12547" width="8.85714285714286" style="130" customWidth="1"/>
    <col min="12548" max="12548" width="5.71428571428571" style="130" bestFit="1" customWidth="1"/>
    <col min="12549" max="12549" width="8.85714285714286" style="130" bestFit="1" customWidth="1"/>
    <col min="12550" max="12550" width="9.14285714285714" style="130" customWidth="1"/>
    <col min="12551" max="12551" width="5.71428571428571" style="130" bestFit="1" customWidth="1"/>
    <col min="12552" max="12555" width="8.85714285714286" style="130" customWidth="1"/>
    <col min="12556" max="12556" width="9.14285714285714" style="130"/>
    <col min="12557" max="12559" width="14.8571428571429" style="130" customWidth="1"/>
    <col min="12560" max="12797" width="9.14285714285714" style="130"/>
    <col min="12798" max="12798" width="34.1428571428571" style="130" customWidth="1"/>
    <col min="12799" max="12799" width="9" style="130" customWidth="1"/>
    <col min="12800" max="12800" width="7.71428571428571" style="130" customWidth="1"/>
    <col min="12801" max="12801" width="5.71428571428571" style="130" bestFit="1" customWidth="1"/>
    <col min="12802" max="12802" width="9.14285714285714" style="130" customWidth="1"/>
    <col min="12803" max="12803" width="8.85714285714286" style="130" customWidth="1"/>
    <col min="12804" max="12804" width="5.71428571428571" style="130" bestFit="1" customWidth="1"/>
    <col min="12805" max="12805" width="8.85714285714286" style="130" bestFit="1" customWidth="1"/>
    <col min="12806" max="12806" width="9.14285714285714" style="130" customWidth="1"/>
    <col min="12807" max="12807" width="5.71428571428571" style="130" bestFit="1" customWidth="1"/>
    <col min="12808" max="12811" width="8.85714285714286" style="130" customWidth="1"/>
    <col min="12812" max="12812" width="9.14285714285714" style="130"/>
    <col min="12813" max="12815" width="14.8571428571429" style="130" customWidth="1"/>
    <col min="12816" max="13053" width="9.14285714285714" style="130"/>
    <col min="13054" max="13054" width="34.1428571428571" style="130" customWidth="1"/>
    <col min="13055" max="13055" width="9" style="130" customWidth="1"/>
    <col min="13056" max="13056" width="7.71428571428571" style="130" customWidth="1"/>
    <col min="13057" max="13057" width="5.71428571428571" style="130" bestFit="1" customWidth="1"/>
    <col min="13058" max="13058" width="9.14285714285714" style="130" customWidth="1"/>
    <col min="13059" max="13059" width="8.85714285714286" style="130" customWidth="1"/>
    <col min="13060" max="13060" width="5.71428571428571" style="130" bestFit="1" customWidth="1"/>
    <col min="13061" max="13061" width="8.85714285714286" style="130" bestFit="1" customWidth="1"/>
    <col min="13062" max="13062" width="9.14285714285714" style="130" customWidth="1"/>
    <col min="13063" max="13063" width="5.71428571428571" style="130" bestFit="1" customWidth="1"/>
    <col min="13064" max="13067" width="8.85714285714286" style="130" customWidth="1"/>
    <col min="13068" max="13068" width="9.14285714285714" style="130"/>
    <col min="13069" max="13071" width="14.8571428571429" style="130" customWidth="1"/>
    <col min="13072" max="13309" width="9.14285714285714" style="130"/>
    <col min="13310" max="13310" width="34.1428571428571" style="130" customWidth="1"/>
    <col min="13311" max="13311" width="9" style="130" customWidth="1"/>
    <col min="13312" max="13312" width="7.71428571428571" style="130" customWidth="1"/>
    <col min="13313" max="13313" width="5.71428571428571" style="130" bestFit="1" customWidth="1"/>
    <col min="13314" max="13314" width="9.14285714285714" style="130" customWidth="1"/>
    <col min="13315" max="13315" width="8.85714285714286" style="130" customWidth="1"/>
    <col min="13316" max="13316" width="5.71428571428571" style="130" bestFit="1" customWidth="1"/>
    <col min="13317" max="13317" width="8.85714285714286" style="130" bestFit="1" customWidth="1"/>
    <col min="13318" max="13318" width="9.14285714285714" style="130" customWidth="1"/>
    <col min="13319" max="13319" width="5.71428571428571" style="130" bestFit="1" customWidth="1"/>
    <col min="13320" max="13323" width="8.85714285714286" style="130" customWidth="1"/>
    <col min="13324" max="13324" width="9.14285714285714" style="130"/>
    <col min="13325" max="13327" width="14.8571428571429" style="130" customWidth="1"/>
    <col min="13328" max="13565" width="9.14285714285714" style="130"/>
    <col min="13566" max="13566" width="34.1428571428571" style="130" customWidth="1"/>
    <col min="13567" max="13567" width="9" style="130" customWidth="1"/>
    <col min="13568" max="13568" width="7.71428571428571" style="130" customWidth="1"/>
    <col min="13569" max="13569" width="5.71428571428571" style="130" bestFit="1" customWidth="1"/>
    <col min="13570" max="13570" width="9.14285714285714" style="130" customWidth="1"/>
    <col min="13571" max="13571" width="8.85714285714286" style="130" customWidth="1"/>
    <col min="13572" max="13572" width="5.71428571428571" style="130" bestFit="1" customWidth="1"/>
    <col min="13573" max="13573" width="8.85714285714286" style="130" bestFit="1" customWidth="1"/>
    <col min="13574" max="13574" width="9.14285714285714" style="130" customWidth="1"/>
    <col min="13575" max="13575" width="5.71428571428571" style="130" bestFit="1" customWidth="1"/>
    <col min="13576" max="13579" width="8.85714285714286" style="130" customWidth="1"/>
    <col min="13580" max="13580" width="9.14285714285714" style="130"/>
    <col min="13581" max="13583" width="14.8571428571429" style="130" customWidth="1"/>
    <col min="13584" max="13821" width="9.14285714285714" style="130"/>
    <col min="13822" max="13822" width="34.1428571428571" style="130" customWidth="1"/>
    <col min="13823" max="13823" width="9" style="130" customWidth="1"/>
    <col min="13824" max="13824" width="7.71428571428571" style="130" customWidth="1"/>
    <col min="13825" max="13825" width="5.71428571428571" style="130" bestFit="1" customWidth="1"/>
    <col min="13826" max="13826" width="9.14285714285714" style="130" customWidth="1"/>
    <col min="13827" max="13827" width="8.85714285714286" style="130" customWidth="1"/>
    <col min="13828" max="13828" width="5.71428571428571" style="130" bestFit="1" customWidth="1"/>
    <col min="13829" max="13829" width="8.85714285714286" style="130" bestFit="1" customWidth="1"/>
    <col min="13830" max="13830" width="9.14285714285714" style="130" customWidth="1"/>
    <col min="13831" max="13831" width="5.71428571428571" style="130" bestFit="1" customWidth="1"/>
    <col min="13832" max="13835" width="8.85714285714286" style="130" customWidth="1"/>
    <col min="13836" max="13836" width="9.14285714285714" style="130"/>
    <col min="13837" max="13839" width="14.8571428571429" style="130" customWidth="1"/>
    <col min="13840" max="14077" width="9.14285714285714" style="130"/>
    <col min="14078" max="14078" width="34.1428571428571" style="130" customWidth="1"/>
    <col min="14079" max="14079" width="9" style="130" customWidth="1"/>
    <col min="14080" max="14080" width="7.71428571428571" style="130" customWidth="1"/>
    <col min="14081" max="14081" width="5.71428571428571" style="130" bestFit="1" customWidth="1"/>
    <col min="14082" max="14082" width="9.14285714285714" style="130" customWidth="1"/>
    <col min="14083" max="14083" width="8.85714285714286" style="130" customWidth="1"/>
    <col min="14084" max="14084" width="5.71428571428571" style="130" bestFit="1" customWidth="1"/>
    <col min="14085" max="14085" width="8.85714285714286" style="130" bestFit="1" customWidth="1"/>
    <col min="14086" max="14086" width="9.14285714285714" style="130" customWidth="1"/>
    <col min="14087" max="14087" width="5.71428571428571" style="130" bestFit="1" customWidth="1"/>
    <col min="14088" max="14091" width="8.85714285714286" style="130" customWidth="1"/>
    <col min="14092" max="14092" width="9.14285714285714" style="130"/>
    <col min="14093" max="14095" width="14.8571428571429" style="130" customWidth="1"/>
    <col min="14096" max="14333" width="9.14285714285714" style="130"/>
    <col min="14334" max="14334" width="34.1428571428571" style="130" customWidth="1"/>
    <col min="14335" max="14335" width="9" style="130" customWidth="1"/>
    <col min="14336" max="14336" width="7.71428571428571" style="130" customWidth="1"/>
    <col min="14337" max="14337" width="5.71428571428571" style="130" bestFit="1" customWidth="1"/>
    <col min="14338" max="14338" width="9.14285714285714" style="130" customWidth="1"/>
    <col min="14339" max="14339" width="8.85714285714286" style="130" customWidth="1"/>
    <col min="14340" max="14340" width="5.71428571428571" style="130" bestFit="1" customWidth="1"/>
    <col min="14341" max="14341" width="8.85714285714286" style="130" bestFit="1" customWidth="1"/>
    <col min="14342" max="14342" width="9.14285714285714" style="130" customWidth="1"/>
    <col min="14343" max="14343" width="5.71428571428571" style="130" bestFit="1" customWidth="1"/>
    <col min="14344" max="14347" width="8.85714285714286" style="130" customWidth="1"/>
    <col min="14348" max="14348" width="9.14285714285714" style="130"/>
    <col min="14349" max="14351" width="14.8571428571429" style="130" customWidth="1"/>
    <col min="14352" max="14589" width="9.14285714285714" style="130"/>
    <col min="14590" max="14590" width="34.1428571428571" style="130" customWidth="1"/>
    <col min="14591" max="14591" width="9" style="130" customWidth="1"/>
    <col min="14592" max="14592" width="7.71428571428571" style="130" customWidth="1"/>
    <col min="14593" max="14593" width="5.71428571428571" style="130" bestFit="1" customWidth="1"/>
    <col min="14594" max="14594" width="9.14285714285714" style="130" customWidth="1"/>
    <col min="14595" max="14595" width="8.85714285714286" style="130" customWidth="1"/>
    <col min="14596" max="14596" width="5.71428571428571" style="130" bestFit="1" customWidth="1"/>
    <col min="14597" max="14597" width="8.85714285714286" style="130" bestFit="1" customWidth="1"/>
    <col min="14598" max="14598" width="9.14285714285714" style="130" customWidth="1"/>
    <col min="14599" max="14599" width="5.71428571428571" style="130" bestFit="1" customWidth="1"/>
    <col min="14600" max="14603" width="8.85714285714286" style="130" customWidth="1"/>
    <col min="14604" max="14604" width="9.14285714285714" style="130"/>
    <col min="14605" max="14607" width="14.8571428571429" style="130" customWidth="1"/>
    <col min="14608" max="14845" width="9.14285714285714" style="130"/>
    <col min="14846" max="14846" width="34.1428571428571" style="130" customWidth="1"/>
    <col min="14847" max="14847" width="9" style="130" customWidth="1"/>
    <col min="14848" max="14848" width="7.71428571428571" style="130" customWidth="1"/>
    <col min="14849" max="14849" width="5.71428571428571" style="130" bestFit="1" customWidth="1"/>
    <col min="14850" max="14850" width="9.14285714285714" style="130" customWidth="1"/>
    <col min="14851" max="14851" width="8.85714285714286" style="130" customWidth="1"/>
    <col min="14852" max="14852" width="5.71428571428571" style="130" bestFit="1" customWidth="1"/>
    <col min="14853" max="14853" width="8.85714285714286" style="130" bestFit="1" customWidth="1"/>
    <col min="14854" max="14854" width="9.14285714285714" style="130" customWidth="1"/>
    <col min="14855" max="14855" width="5.71428571428571" style="130" bestFit="1" customWidth="1"/>
    <col min="14856" max="14859" width="8.85714285714286" style="130" customWidth="1"/>
    <col min="14860" max="14860" width="9.14285714285714" style="130"/>
    <col min="14861" max="14863" width="14.8571428571429" style="130" customWidth="1"/>
    <col min="14864" max="15101" width="9.14285714285714" style="130"/>
    <col min="15102" max="15102" width="34.1428571428571" style="130" customWidth="1"/>
    <col min="15103" max="15103" width="9" style="130" customWidth="1"/>
    <col min="15104" max="15104" width="7.71428571428571" style="130" customWidth="1"/>
    <col min="15105" max="15105" width="5.71428571428571" style="130" bestFit="1" customWidth="1"/>
    <col min="15106" max="15106" width="9.14285714285714" style="130" customWidth="1"/>
    <col min="15107" max="15107" width="8.85714285714286" style="130" customWidth="1"/>
    <col min="15108" max="15108" width="5.71428571428571" style="130" bestFit="1" customWidth="1"/>
    <col min="15109" max="15109" width="8.85714285714286" style="130" bestFit="1" customWidth="1"/>
    <col min="15110" max="15110" width="9.14285714285714" style="130" customWidth="1"/>
    <col min="15111" max="15111" width="5.71428571428571" style="130" bestFit="1" customWidth="1"/>
    <col min="15112" max="15115" width="8.85714285714286" style="130" customWidth="1"/>
    <col min="15116" max="15116" width="9.14285714285714" style="130"/>
    <col min="15117" max="15119" width="14.8571428571429" style="130" customWidth="1"/>
    <col min="15120" max="15357" width="9.14285714285714" style="130"/>
    <col min="15358" max="15358" width="34.1428571428571" style="130" customWidth="1"/>
    <col min="15359" max="15359" width="9" style="130" customWidth="1"/>
    <col min="15360" max="15360" width="7.71428571428571" style="130" customWidth="1"/>
    <col min="15361" max="15361" width="5.71428571428571" style="130" bestFit="1" customWidth="1"/>
    <col min="15362" max="15362" width="9.14285714285714" style="130" customWidth="1"/>
    <col min="15363" max="15363" width="8.85714285714286" style="130" customWidth="1"/>
    <col min="15364" max="15364" width="5.71428571428571" style="130" bestFit="1" customWidth="1"/>
    <col min="15365" max="15365" width="8.85714285714286" style="130" bestFit="1" customWidth="1"/>
    <col min="15366" max="15366" width="9.14285714285714" style="130" customWidth="1"/>
    <col min="15367" max="15367" width="5.71428571428571" style="130" bestFit="1" customWidth="1"/>
    <col min="15368" max="15371" width="8.85714285714286" style="130" customWidth="1"/>
    <col min="15372" max="15372" width="9.14285714285714" style="130"/>
    <col min="15373" max="15375" width="14.8571428571429" style="130" customWidth="1"/>
    <col min="15376" max="15613" width="9.14285714285714" style="130"/>
    <col min="15614" max="15614" width="34.1428571428571" style="130" customWidth="1"/>
    <col min="15615" max="15615" width="9" style="130" customWidth="1"/>
    <col min="15616" max="15616" width="7.71428571428571" style="130" customWidth="1"/>
    <col min="15617" max="15617" width="5.71428571428571" style="130" bestFit="1" customWidth="1"/>
    <col min="15618" max="15618" width="9.14285714285714" style="130" customWidth="1"/>
    <col min="15619" max="15619" width="8.85714285714286" style="130" customWidth="1"/>
    <col min="15620" max="15620" width="5.71428571428571" style="130" bestFit="1" customWidth="1"/>
    <col min="15621" max="15621" width="8.85714285714286" style="130" bestFit="1" customWidth="1"/>
    <col min="15622" max="15622" width="9.14285714285714" style="130" customWidth="1"/>
    <col min="15623" max="15623" width="5.71428571428571" style="130" bestFit="1" customWidth="1"/>
    <col min="15624" max="15627" width="8.85714285714286" style="130" customWidth="1"/>
    <col min="15628" max="15628" width="9.14285714285714" style="130"/>
    <col min="15629" max="15631" width="14.8571428571429" style="130" customWidth="1"/>
    <col min="15632" max="15869" width="9.14285714285714" style="130"/>
    <col min="15870" max="15870" width="34.1428571428571" style="130" customWidth="1"/>
    <col min="15871" max="15871" width="9" style="130" customWidth="1"/>
    <col min="15872" max="15872" width="7.71428571428571" style="130" customWidth="1"/>
    <col min="15873" max="15873" width="5.71428571428571" style="130" bestFit="1" customWidth="1"/>
    <col min="15874" max="15874" width="9.14285714285714" style="130" customWidth="1"/>
    <col min="15875" max="15875" width="8.85714285714286" style="130" customWidth="1"/>
    <col min="15876" max="15876" width="5.71428571428571" style="130" bestFit="1" customWidth="1"/>
    <col min="15877" max="15877" width="8.85714285714286" style="130" bestFit="1" customWidth="1"/>
    <col min="15878" max="15878" width="9.14285714285714" style="130" customWidth="1"/>
    <col min="15879" max="15879" width="5.71428571428571" style="130" bestFit="1" customWidth="1"/>
    <col min="15880" max="15883" width="8.85714285714286" style="130" customWidth="1"/>
    <col min="15884" max="15884" width="9.14285714285714" style="130"/>
    <col min="15885" max="15887" width="14.8571428571429" style="130" customWidth="1"/>
    <col min="15888" max="16125" width="9.14285714285714" style="130"/>
    <col min="16126" max="16126" width="34.1428571428571" style="130" customWidth="1"/>
    <col min="16127" max="16127" width="9" style="130" customWidth="1"/>
    <col min="16128" max="16128" width="7.71428571428571" style="130" customWidth="1"/>
    <col min="16129" max="16129" width="5.71428571428571" style="130" bestFit="1" customWidth="1"/>
    <col min="16130" max="16130" width="9.14285714285714" style="130" customWidth="1"/>
    <col min="16131" max="16131" width="8.85714285714286" style="130" customWidth="1"/>
    <col min="16132" max="16132" width="5.71428571428571" style="130" bestFit="1" customWidth="1"/>
    <col min="16133" max="16133" width="8.85714285714286" style="130" bestFit="1" customWidth="1"/>
    <col min="16134" max="16134" width="9.14285714285714" style="130" customWidth="1"/>
    <col min="16135" max="16135" width="5.71428571428571" style="130" bestFit="1" customWidth="1"/>
    <col min="16136" max="16139" width="8.85714285714286" style="130" customWidth="1"/>
    <col min="16140" max="16140" width="9.14285714285714" style="130"/>
    <col min="16141" max="16143" width="14.8571428571429" style="130" customWidth="1"/>
    <col min="16144" max="16384" width="9.14285714285714" style="130"/>
  </cols>
  <sheetData>
    <row r="1" spans="2:15" ht="17.25" customHeight="1">
      <c r="B1" s="234" t="s">
        <v>90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ht="12.75" customHeight="1">
      <c r="O2" s="131" t="s">
        <v>1</v>
      </c>
    </row>
    <row r="3" spans="2:15" ht="12.75">
      <c r="B3" s="235" t="s">
        <v>91</v>
      </c>
      <c r="C3" s="238" t="s">
        <v>92</v>
      </c>
      <c r="D3" s="239"/>
      <c r="E3" s="240"/>
      <c r="F3" s="238" t="s">
        <v>93</v>
      </c>
      <c r="G3" s="239"/>
      <c r="H3" s="240"/>
      <c r="I3" s="238" t="s">
        <v>94</v>
      </c>
      <c r="J3" s="239"/>
      <c r="K3" s="240"/>
      <c r="L3" s="241" t="s">
        <v>95</v>
      </c>
      <c r="M3" s="242"/>
      <c r="N3" s="241" t="s">
        <v>96</v>
      </c>
      <c r="O3" s="242"/>
    </row>
    <row r="4" spans="2:15" ht="12.75">
      <c r="B4" s="236"/>
      <c r="C4" s="132" t="s">
        <v>97</v>
      </c>
      <c r="D4" s="235" t="s">
        <v>9</v>
      </c>
      <c r="E4" s="133" t="s">
        <v>98</v>
      </c>
      <c r="F4" s="132" t="s">
        <v>97</v>
      </c>
      <c r="G4" s="235" t="s">
        <v>9</v>
      </c>
      <c r="H4" s="133" t="s">
        <v>98</v>
      </c>
      <c r="I4" s="132" t="s">
        <v>97</v>
      </c>
      <c r="J4" s="235" t="s">
        <v>9</v>
      </c>
      <c r="K4" s="133" t="s">
        <v>98</v>
      </c>
      <c r="L4" s="232" t="s">
        <v>99</v>
      </c>
      <c r="M4" s="233"/>
      <c r="N4" s="232" t="s">
        <v>100</v>
      </c>
      <c r="O4" s="233"/>
    </row>
    <row r="5" spans="2:15" ht="12.75">
      <c r="B5" s="237"/>
      <c r="C5" s="134" t="s">
        <v>101</v>
      </c>
      <c r="D5" s="237"/>
      <c r="E5" s="135" t="s">
        <v>102</v>
      </c>
      <c r="F5" s="134" t="s">
        <v>101</v>
      </c>
      <c r="G5" s="237"/>
      <c r="H5" s="135" t="s">
        <v>102</v>
      </c>
      <c r="I5" s="134" t="s">
        <v>101</v>
      </c>
      <c r="J5" s="237"/>
      <c r="K5" s="135" t="s">
        <v>102</v>
      </c>
      <c r="L5" s="136" t="s">
        <v>103</v>
      </c>
      <c r="M5" s="137" t="s">
        <v>104</v>
      </c>
      <c r="N5" s="136" t="s">
        <v>103</v>
      </c>
      <c r="O5" s="137" t="s">
        <v>104</v>
      </c>
    </row>
    <row r="6" spans="2:15" ht="18" customHeight="1">
      <c r="B6" s="138" t="s">
        <v>105</v>
      </c>
      <c r="C6" s="139"/>
      <c r="D6" s="140">
        <v>1524.50500957341</v>
      </c>
      <c r="E6" s="141"/>
      <c r="F6" s="139"/>
      <c r="G6" s="140">
        <v>1448.0224050336797</v>
      </c>
      <c r="H6" s="141"/>
      <c r="I6" s="139"/>
      <c r="J6" s="140">
        <v>1525.12359048896</v>
      </c>
      <c r="K6" s="141"/>
      <c r="L6" s="140">
        <v>-76.482604539730346</v>
      </c>
      <c r="M6" s="141">
        <v>77.101185455280302</v>
      </c>
      <c r="N6" s="142">
        <v>94.983118844513882</v>
      </c>
      <c r="O6" s="143">
        <v>105.32458511603535</v>
      </c>
    </row>
    <row r="7" spans="2:15" ht="14.25" customHeight="1">
      <c r="B7" s="144" t="s">
        <v>106</v>
      </c>
      <c r="C7" s="145">
        <v>1091.9402208889999</v>
      </c>
      <c r="D7" s="146">
        <v>880.27802711341985</v>
      </c>
      <c r="E7" s="147">
        <v>80.615954085539968</v>
      </c>
      <c r="F7" s="145">
        <v>937.91337575860018</v>
      </c>
      <c r="G7" s="146">
        <v>821.00368506796997</v>
      </c>
      <c r="H7" s="147">
        <v>87.535129180125864</v>
      </c>
      <c r="I7" s="145">
        <v>926.32614104499999</v>
      </c>
      <c r="J7" s="146">
        <v>834.32809567922004</v>
      </c>
      <c r="K7" s="147">
        <v>90.06850381421863</v>
      </c>
      <c r="L7" s="146">
        <v>-59.274342045449885</v>
      </c>
      <c r="M7" s="148">
        <v>13.324410611250073</v>
      </c>
      <c r="N7" s="149">
        <v>93.266406723814242</v>
      </c>
      <c r="O7" s="150">
        <v>101.6229416327342</v>
      </c>
    </row>
    <row r="8" spans="2:17" ht="13.5" customHeight="1">
      <c r="B8" s="151" t="s">
        <v>27</v>
      </c>
      <c r="C8" s="152">
        <v>441.40</v>
      </c>
      <c r="D8" s="146">
        <v>354.88016700242997</v>
      </c>
      <c r="E8" s="147">
        <v>80.398769144184413</v>
      </c>
      <c r="F8" s="152">
        <v>430.10</v>
      </c>
      <c r="G8" s="146">
        <v>350.10887497639004</v>
      </c>
      <c r="H8" s="147">
        <v>81.401737962425031</v>
      </c>
      <c r="I8" s="152">
        <v>447.20</v>
      </c>
      <c r="J8" s="146">
        <v>375.17193770496004</v>
      </c>
      <c r="K8" s="147">
        <v>83.893545998425765</v>
      </c>
      <c r="L8" s="146">
        <v>-4.7712920260399301</v>
      </c>
      <c r="M8" s="148">
        <v>25.063062728570003</v>
      </c>
      <c r="N8" s="149">
        <v>98.65552023762227</v>
      </c>
      <c r="O8" s="150">
        <v>107.15864821486178</v>
      </c>
      <c r="P8" s="153"/>
      <c r="Q8" s="154"/>
    </row>
    <row r="9" spans="2:16" ht="13.5" customHeight="1">
      <c r="B9" s="151" t="s">
        <v>107</v>
      </c>
      <c r="C9" s="152">
        <v>165.80</v>
      </c>
      <c r="D9" s="146">
        <v>136.35657316665998</v>
      </c>
      <c r="E9" s="147">
        <v>82.241600221145944</v>
      </c>
      <c r="F9" s="152">
        <v>157.30000000000001</v>
      </c>
      <c r="G9" s="146">
        <v>133.2683144053</v>
      </c>
      <c r="H9" s="147">
        <v>84.722386780228859</v>
      </c>
      <c r="I9" s="152">
        <v>172.20000000000002</v>
      </c>
      <c r="J9" s="146">
        <v>127.48354611495</v>
      </c>
      <c r="K9" s="147">
        <v>74.032256745034843</v>
      </c>
      <c r="L9" s="146">
        <v>-3.088258761359981</v>
      </c>
      <c r="M9" s="148">
        <v>-5.7847682903500015</v>
      </c>
      <c r="N9" s="149">
        <v>97.735159596900843</v>
      </c>
      <c r="O9" s="150">
        <v>95.659307078232274</v>
      </c>
      <c r="P9" s="155"/>
    </row>
    <row r="10" spans="2:16" ht="13.5" customHeight="1">
      <c r="B10" s="151" t="s">
        <v>32</v>
      </c>
      <c r="C10" s="152">
        <v>184.20000000000002</v>
      </c>
      <c r="D10" s="146">
        <v>146.95370283157999</v>
      </c>
      <c r="E10" s="147">
        <v>79.779426075776314</v>
      </c>
      <c r="F10" s="152">
        <v>115.30000000000001</v>
      </c>
      <c r="G10" s="146">
        <v>119.82389996174001</v>
      </c>
      <c r="H10" s="147">
        <v>103.92359059994796</v>
      </c>
      <c r="I10" s="152">
        <v>130.10</v>
      </c>
      <c r="J10" s="146">
        <v>161.39655616732</v>
      </c>
      <c r="K10" s="147">
        <v>124.05576953675634</v>
      </c>
      <c r="L10" s="146">
        <v>-27.129802869839978</v>
      </c>
      <c r="M10" s="148">
        <v>41.572656205579989</v>
      </c>
      <c r="N10" s="149">
        <v>81.538537412063192</v>
      </c>
      <c r="O10" s="150">
        <v>134.69479479373831</v>
      </c>
      <c r="P10" s="155"/>
    </row>
    <row r="11" spans="2:16" ht="13.5" customHeight="1">
      <c r="B11" s="151" t="s">
        <v>108</v>
      </c>
      <c r="C11" s="152">
        <v>248.50</v>
      </c>
      <c r="D11" s="146">
        <v>198.35218195994</v>
      </c>
      <c r="E11" s="147">
        <v>79.819791533175049</v>
      </c>
      <c r="F11" s="152">
        <v>197.89999999999998</v>
      </c>
      <c r="G11" s="146">
        <v>182.53085765296998</v>
      </c>
      <c r="H11" s="147">
        <v>92.2338846149419</v>
      </c>
      <c r="I11" s="152">
        <v>139</v>
      </c>
      <c r="J11" s="146">
        <v>135.00279368600999</v>
      </c>
      <c r="K11" s="147">
        <v>97.124312004323727</v>
      </c>
      <c r="L11" s="146">
        <v>-15.821324306970013</v>
      </c>
      <c r="M11" s="148">
        <v>-47.528063966959991</v>
      </c>
      <c r="N11" s="149">
        <v>92.023619729998558</v>
      </c>
      <c r="O11" s="150">
        <v>73.96162787043879</v>
      </c>
      <c r="P11" s="155"/>
    </row>
    <row r="12" spans="2:15" s="163" customFormat="1" ht="13.5" customHeight="1">
      <c r="B12" s="156" t="s">
        <v>109</v>
      </c>
      <c r="C12" s="157">
        <v>17.80</v>
      </c>
      <c r="D12" s="158">
        <v>17.269389037490001</v>
      </c>
      <c r="E12" s="159">
        <v>97.019039536460667</v>
      </c>
      <c r="F12" s="157">
        <v>12.10</v>
      </c>
      <c r="G12" s="158">
        <v>17.438407307969999</v>
      </c>
      <c r="H12" s="159">
        <v>144.11906866090908</v>
      </c>
      <c r="I12" s="157">
        <v>20.20</v>
      </c>
      <c r="J12" s="158">
        <v>20.22494659437</v>
      </c>
      <c r="K12" s="159">
        <v>100.12349799193071</v>
      </c>
      <c r="L12" s="158">
        <v>0.16901827047999873</v>
      </c>
      <c r="M12" s="160">
        <v>2.7865392864</v>
      </c>
      <c r="N12" s="161">
        <v>100.97871598186292</v>
      </c>
      <c r="O12" s="162">
        <v>115.97932217769937</v>
      </c>
    </row>
    <row r="13" spans="2:15" s="163" customFormat="1" ht="13.5" customHeight="1">
      <c r="B13" s="156" t="s">
        <v>110</v>
      </c>
      <c r="C13" s="157">
        <v>221.50</v>
      </c>
      <c r="D13" s="158">
        <v>174.93960830917999</v>
      </c>
      <c r="E13" s="159">
        <v>78.979507137327303</v>
      </c>
      <c r="F13" s="157">
        <v>185.79999999999998</v>
      </c>
      <c r="G13" s="158">
        <v>162.66210296835999</v>
      </c>
      <c r="H13" s="159">
        <v>87.546879961442414</v>
      </c>
      <c r="I13" s="157">
        <v>114.80</v>
      </c>
      <c r="J13" s="158">
        <v>109.00676189594999</v>
      </c>
      <c r="K13" s="159">
        <v>94.953625344904182</v>
      </c>
      <c r="L13" s="158">
        <v>-12.277505340819999</v>
      </c>
      <c r="M13" s="160">
        <v>-53.655341072409996</v>
      </c>
      <c r="N13" s="161">
        <v>92.981860734979279</v>
      </c>
      <c r="O13" s="162">
        <v>67.014233743893811</v>
      </c>
    </row>
    <row r="14" spans="2:15" s="163" customFormat="1" ht="13.5" customHeight="1">
      <c r="B14" s="156" t="s">
        <v>111</v>
      </c>
      <c r="C14" s="157">
        <v>9.2000000000000011</v>
      </c>
      <c r="D14" s="158">
        <v>6.1431846132700008</v>
      </c>
      <c r="E14" s="164">
        <v>66.773745796413039</v>
      </c>
      <c r="F14" s="157">
        <v>0</v>
      </c>
      <c r="G14" s="158">
        <v>2.4303473766399999</v>
      </c>
      <c r="H14" s="165" t="s">
        <v>37</v>
      </c>
      <c r="I14" s="157">
        <v>4</v>
      </c>
      <c r="J14" s="158">
        <v>5.7710851956899996</v>
      </c>
      <c r="K14" s="164">
        <v>144.27712989225</v>
      </c>
      <c r="L14" s="158">
        <v>-3.7128372366300009</v>
      </c>
      <c r="M14" s="160">
        <v>3.3407378190499997</v>
      </c>
      <c r="N14" s="166">
        <v>39.561685504130281</v>
      </c>
      <c r="O14" s="167">
        <v>237.45927233121017</v>
      </c>
    </row>
    <row r="15" spans="2:15" ht="13.5" customHeight="1">
      <c r="B15" s="151" t="s">
        <v>112</v>
      </c>
      <c r="C15" s="152">
        <v>6.30</v>
      </c>
      <c r="D15" s="146">
        <v>5.4244181882299998</v>
      </c>
      <c r="E15" s="147">
        <v>86.101876003650787</v>
      </c>
      <c r="F15" s="152">
        <v>5.20</v>
      </c>
      <c r="G15" s="146">
        <v>5.03902649696</v>
      </c>
      <c r="H15" s="147">
        <v>96.904355710769224</v>
      </c>
      <c r="I15" s="152">
        <v>6</v>
      </c>
      <c r="J15" s="146">
        <v>4.5127225301599996</v>
      </c>
      <c r="K15" s="147">
        <v>75.21204216933333</v>
      </c>
      <c r="L15" s="146">
        <v>-0.38539169126999973</v>
      </c>
      <c r="M15" s="148">
        <v>-0.52630396680000047</v>
      </c>
      <c r="N15" s="149">
        <v>92.895243731277404</v>
      </c>
      <c r="O15" s="150">
        <v>89.555443554077058</v>
      </c>
    </row>
    <row r="16" spans="2:15" ht="13.5" customHeight="1">
      <c r="B16" s="151" t="s">
        <v>113</v>
      </c>
      <c r="C16" s="152">
        <v>12</v>
      </c>
      <c r="D16" s="146">
        <v>8.3293192597499992</v>
      </c>
      <c r="E16" s="147">
        <v>69.410993831249996</v>
      </c>
      <c r="F16" s="152">
        <v>11.10</v>
      </c>
      <c r="G16" s="146">
        <v>8.8105346189699993</v>
      </c>
      <c r="H16" s="147">
        <v>79.374185756486483</v>
      </c>
      <c r="I16" s="152">
        <v>11.30</v>
      </c>
      <c r="J16" s="146">
        <v>8.9833272715099994</v>
      </c>
      <c r="K16" s="147">
        <v>79.498471429292024</v>
      </c>
      <c r="L16" s="146">
        <v>0.48121535922000014</v>
      </c>
      <c r="M16" s="148">
        <v>0.17279265254000009</v>
      </c>
      <c r="N16" s="149">
        <v>105.77736720388893</v>
      </c>
      <c r="O16" s="150">
        <v>101.96120508019979</v>
      </c>
    </row>
    <row r="17" spans="2:15" ht="13.5" customHeight="1">
      <c r="B17" s="151" t="s">
        <v>114</v>
      </c>
      <c r="C17" s="152">
        <v>12.30</v>
      </c>
      <c r="D17" s="146">
        <v>11.490227513979999</v>
      </c>
      <c r="E17" s="147">
        <v>93.416483853495919</v>
      </c>
      <c r="F17" s="152">
        <v>3.20</v>
      </c>
      <c r="G17" s="146">
        <v>3.4367826364499998</v>
      </c>
      <c r="H17" s="147">
        <v>107.39945738906249</v>
      </c>
      <c r="I17" s="152">
        <v>0</v>
      </c>
      <c r="J17" s="146">
        <v>-0.096932648430000004</v>
      </c>
      <c r="K17" s="168" t="s">
        <v>37</v>
      </c>
      <c r="L17" s="146">
        <v>-8.0534448775299996</v>
      </c>
      <c r="M17" s="148">
        <v>-3.53371528488</v>
      </c>
      <c r="N17" s="149">
        <v>29.910483776483225</v>
      </c>
      <c r="O17" s="169" t="s">
        <v>37</v>
      </c>
    </row>
    <row r="18" spans="2:15" ht="13.5" customHeight="1">
      <c r="B18" s="151" t="s">
        <v>115</v>
      </c>
      <c r="C18" s="152">
        <v>9.8000000000000007</v>
      </c>
      <c r="D18" s="146">
        <v>9.8485609939699987</v>
      </c>
      <c r="E18" s="147">
        <v>100.49552034663263</v>
      </c>
      <c r="F18" s="152">
        <v>8.50</v>
      </c>
      <c r="G18" s="146">
        <v>9.7871127448999999</v>
      </c>
      <c r="H18" s="147">
        <v>115.14250288117647</v>
      </c>
      <c r="I18" s="152">
        <v>7.40</v>
      </c>
      <c r="J18" s="146">
        <v>10.825607990380002</v>
      </c>
      <c r="K18" s="147">
        <v>146.29199987000001</v>
      </c>
      <c r="L18" s="146">
        <v>-0.061448249069998795</v>
      </c>
      <c r="M18" s="148">
        <v>1.0384952454800018</v>
      </c>
      <c r="N18" s="149">
        <v>99.376068756566355</v>
      </c>
      <c r="O18" s="150">
        <v>110.61084379579826</v>
      </c>
    </row>
    <row r="19" spans="2:15" ht="13.5" customHeight="1">
      <c r="B19" s="170" t="s">
        <v>116</v>
      </c>
      <c r="C19" s="152">
        <v>5.0999999999999996</v>
      </c>
      <c r="D19" s="171">
        <v>4.281387864</v>
      </c>
      <c r="E19" s="172">
        <v>83.948781647058837</v>
      </c>
      <c r="F19" s="152">
        <v>5.6015091496</v>
      </c>
      <c r="G19" s="171">
        <v>3.8536953979999997</v>
      </c>
      <c r="H19" s="172">
        <v>68.797448956683212</v>
      </c>
      <c r="I19" s="152">
        <v>5</v>
      </c>
      <c r="J19" s="171">
        <v>4.6879248470699988</v>
      </c>
      <c r="K19" s="172">
        <v>93.758496941399969</v>
      </c>
      <c r="L19" s="171">
        <v>-0.42769246600000033</v>
      </c>
      <c r="M19" s="173">
        <v>0.83422944906999907</v>
      </c>
      <c r="N19" s="174">
        <v>90.010424666350659</v>
      </c>
      <c r="O19" s="175">
        <v>121.6475191449472</v>
      </c>
    </row>
    <row r="20" spans="2:15" ht="13.5" customHeight="1">
      <c r="B20" s="151" t="s">
        <v>117</v>
      </c>
      <c r="C20" s="152">
        <v>6.5402208890000315</v>
      </c>
      <c r="D20" s="146">
        <v>4.3614883328799996</v>
      </c>
      <c r="E20" s="147">
        <v>66.687171685830478</v>
      </c>
      <c r="F20" s="152">
        <v>3.7118666089999994</v>
      </c>
      <c r="G20" s="146">
        <v>4.3445861762898668</v>
      </c>
      <c r="H20" s="147">
        <v>117.04585950787509</v>
      </c>
      <c r="I20" s="152">
        <v>8.1261410450000309</v>
      </c>
      <c r="J20" s="146">
        <v>6.3606120152899148</v>
      </c>
      <c r="K20" s="147">
        <v>78.273463136645447</v>
      </c>
      <c r="L20" s="146">
        <v>-0.016902156590132833</v>
      </c>
      <c r="M20" s="148">
        <v>2.0160258390000481</v>
      </c>
      <c r="N20" s="149">
        <v>99.612468146189627</v>
      </c>
      <c r="O20" s="150">
        <v>146.40317298808117</v>
      </c>
    </row>
    <row r="21" spans="2:15" ht="14.25" customHeight="1">
      <c r="B21" s="176" t="s">
        <v>118</v>
      </c>
      <c r="C21" s="152">
        <v>556.41630196400001</v>
      </c>
      <c r="D21" s="146">
        <v>454.95068068399002</v>
      </c>
      <c r="E21" s="147">
        <v>81.76444131455824</v>
      </c>
      <c r="F21" s="152">
        <v>538.84391156499998</v>
      </c>
      <c r="G21" s="146">
        <v>439.55669854470989</v>
      </c>
      <c r="H21" s="147">
        <v>81.574030829832765</v>
      </c>
      <c r="I21" s="152">
        <v>562.1192329779999</v>
      </c>
      <c r="J21" s="146">
        <v>488.69565238473996</v>
      </c>
      <c r="K21" s="147">
        <v>86.938077139919955</v>
      </c>
      <c r="L21" s="146">
        <v>-15.393982139280126</v>
      </c>
      <c r="M21" s="148">
        <v>49.138953840030069</v>
      </c>
      <c r="N21" s="149">
        <v>96.616340453401179</v>
      </c>
      <c r="O21" s="150">
        <v>111.17920714272356</v>
      </c>
    </row>
    <row r="22" spans="2:15" ht="14.25" customHeight="1">
      <c r="B22" s="177" t="s">
        <v>119</v>
      </c>
      <c r="C22" s="178"/>
      <c r="D22" s="179">
        <v>189.276301776</v>
      </c>
      <c r="E22" s="180"/>
      <c r="F22" s="178"/>
      <c r="G22" s="179">
        <v>187.46202142100003</v>
      </c>
      <c r="H22" s="180"/>
      <c r="I22" s="178"/>
      <c r="J22" s="179">
        <v>202.09984242499996</v>
      </c>
      <c r="K22" s="180"/>
      <c r="L22" s="179">
        <v>-1.8142803549999655</v>
      </c>
      <c r="M22" s="181">
        <v>14.637821003999932</v>
      </c>
      <c r="N22" s="182">
        <v>99.0414646007047</v>
      </c>
      <c r="O22" s="183">
        <v>107.80841948307305</v>
      </c>
    </row>
    <row r="23" spans="2:16" ht="12.75">
      <c r="B23" s="184" t="s">
        <v>120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</row>
    <row r="24" spans="2:20" ht="12.75">
      <c r="B24" s="186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</row>
    <row r="25" spans="2:20" ht="12.75">
      <c r="B25" s="187" t="s">
        <v>121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</row>
    <row r="26" spans="2:12" ht="12.75">
      <c r="B26" s="225" t="s">
        <v>122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</row>
    <row r="27" spans="2:13" ht="12.75">
      <c r="B27" s="188" t="s">
        <v>123</v>
      </c>
      <c r="G27" s="155"/>
      <c r="H27" s="155"/>
      <c r="I27" s="155"/>
      <c r="J27" s="155"/>
      <c r="K27" s="153"/>
      <c r="L27" s="155"/>
      <c r="M27" s="155"/>
    </row>
    <row r="28" ht="12.75">
      <c r="B28" s="188" t="s">
        <v>124</v>
      </c>
    </row>
    <row r="29" ht="12.75">
      <c r="B29" s="188" t="s">
        <v>125</v>
      </c>
    </row>
    <row r="30" ht="12.75">
      <c r="B30" s="187"/>
    </row>
    <row r="43" spans="5:8" ht="12.75">
      <c r="E43" s="185"/>
      <c r="F43" s="185"/>
      <c r="G43" s="185"/>
      <c r="H43" s="185"/>
    </row>
    <row r="53" spans="5:8" ht="12.75">
      <c r="E53" s="185"/>
      <c r="F53" s="185"/>
      <c r="G53" s="185"/>
      <c r="H53" s="185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M134"/>
  <sheetViews>
    <sheetView showGridLines="0" zoomScale="90" zoomScaleNormal="90" workbookViewId="0" topLeftCell="A1">
      <pane xSplit="2" ySplit="5" topLeftCell="C6" activePane="bottomRight" state="frozen"/>
      <selection pane="topLeft" activeCell="O33" sqref="O33"/>
      <selection pane="bottomLeft" activeCell="O33" sqref="O33"/>
      <selection pane="topRight" activeCell="O33" sqref="O33"/>
      <selection pane="bottomRight" activeCell="B2" sqref="B2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9" max="9" width="12.1428571428571" bestFit="1" customWidth="1"/>
    <col min="10" max="10" width="11.2857142857143" style="189" bestFit="1" customWidth="1"/>
  </cols>
  <sheetData>
    <row r="2" ht="18.75">
      <c r="B2" s="246" t="s">
        <v>242</v>
      </c>
    </row>
    <row r="3" spans="2:3" ht="21.75" customHeight="1">
      <c r="B3" s="247" t="s">
        <v>126</v>
      </c>
      <c r="C3" s="248"/>
    </row>
    <row r="4" spans="2:3" ht="12.75" customHeight="1">
      <c r="B4" s="249" t="s">
        <v>127</v>
      </c>
      <c r="C4" s="248"/>
    </row>
    <row r="5" spans="1:8" ht="15" customHeight="1">
      <c r="A5" s="190"/>
      <c r="B5" s="191"/>
      <c r="C5" s="243" t="s">
        <v>128</v>
      </c>
      <c r="D5" s="244"/>
      <c r="E5" s="245" t="s">
        <v>243</v>
      </c>
      <c r="F5" s="244"/>
      <c r="G5" s="243" t="s">
        <v>244</v>
      </c>
      <c r="H5" s="244"/>
    </row>
    <row r="6" spans="1:10" ht="29.25" customHeight="1">
      <c r="A6" s="190"/>
      <c r="B6" s="192" t="s">
        <v>129</v>
      </c>
      <c r="C6" s="193" t="s">
        <v>130</v>
      </c>
      <c r="D6" s="194" t="s">
        <v>131</v>
      </c>
      <c r="E6" s="193" t="s">
        <v>130</v>
      </c>
      <c r="F6" s="195" t="s">
        <v>131</v>
      </c>
      <c r="G6" s="193" t="s">
        <v>130</v>
      </c>
      <c r="H6" s="194" t="s">
        <v>131</v>
      </c>
      <c r="I6" s="196"/>
      <c r="J6" s="197"/>
    </row>
    <row r="7" spans="2:10" ht="15">
      <c r="B7" s="250" t="s">
        <v>132</v>
      </c>
      <c r="C7" s="251">
        <v>20.20</v>
      </c>
      <c r="D7" s="252">
        <v>13.331999999999999</v>
      </c>
      <c r="E7" s="253" t="s">
        <v>37</v>
      </c>
      <c r="F7" s="254" t="s">
        <v>37</v>
      </c>
      <c r="G7" s="251">
        <f>SUM(C7,E7)</f>
        <v>20.20</v>
      </c>
      <c r="H7" s="252">
        <f>SUM(D7,F7)</f>
        <v>13.331999999999999</v>
      </c>
      <c r="J7" s="198"/>
    </row>
    <row r="8" spans="2:8" ht="15">
      <c r="B8" s="255" t="s">
        <v>133</v>
      </c>
      <c r="C8" s="256">
        <v>1.73</v>
      </c>
      <c r="D8" s="257">
        <v>1.1417999999999999</v>
      </c>
      <c r="E8" s="258" t="s">
        <v>37</v>
      </c>
      <c r="F8" s="259" t="s">
        <v>37</v>
      </c>
      <c r="G8" s="256">
        <f t="shared" si="0" ref="G8:H22">SUM(C8,E8)</f>
        <v>1.73</v>
      </c>
      <c r="H8" s="257">
        <f t="shared" si="0"/>
        <v>1.1417999999999999</v>
      </c>
    </row>
    <row r="9" spans="2:8" ht="15">
      <c r="B9" s="260" t="s">
        <v>134</v>
      </c>
      <c r="C9" s="256">
        <v>0.14000000000000001</v>
      </c>
      <c r="D9" s="261">
        <v>0.09240000000000001</v>
      </c>
      <c r="E9" s="258" t="s">
        <v>37</v>
      </c>
      <c r="F9" s="262" t="s">
        <v>37</v>
      </c>
      <c r="G9" s="256">
        <f t="shared" si="0"/>
        <v>0.14000000000000001</v>
      </c>
      <c r="H9" s="261">
        <f t="shared" si="0"/>
        <v>0.09240000000000001</v>
      </c>
    </row>
    <row r="10" spans="2:8" ht="15">
      <c r="B10" s="260" t="s">
        <v>135</v>
      </c>
      <c r="C10" s="256">
        <v>2.35</v>
      </c>
      <c r="D10" s="261">
        <v>1.5509999999999999</v>
      </c>
      <c r="E10" s="256">
        <v>5.30</v>
      </c>
      <c r="F10" s="263">
        <v>3.332133819144</v>
      </c>
      <c r="G10" s="256">
        <f t="shared" si="0"/>
        <v>7.65</v>
      </c>
      <c r="H10" s="261">
        <f t="shared" si="0"/>
        <v>4.8831338191439997</v>
      </c>
    </row>
    <row r="11" spans="2:8" ht="15">
      <c r="B11" s="260" t="s">
        <v>136</v>
      </c>
      <c r="C11" s="264" t="s">
        <v>137</v>
      </c>
      <c r="D11" s="264" t="s">
        <v>137</v>
      </c>
      <c r="E11" s="256">
        <v>13.92357422023</v>
      </c>
      <c r="F11" s="263">
        <v>8.7551434696806236</v>
      </c>
      <c r="G11" s="256">
        <f t="shared" si="0"/>
        <v>13.92357422023</v>
      </c>
      <c r="H11" s="261">
        <f t="shared" si="0"/>
        <v>8.7551434696806236</v>
      </c>
    </row>
    <row r="12" spans="1:8" ht="15">
      <c r="A12" s="199"/>
      <c r="B12" s="265" t="s">
        <v>138</v>
      </c>
      <c r="C12" s="266">
        <v>11.10</v>
      </c>
      <c r="D12" s="257">
        <v>11.10</v>
      </c>
      <c r="E12" s="266">
        <v>2.70</v>
      </c>
      <c r="F12" s="267">
        <v>2.70</v>
      </c>
      <c r="G12" s="266">
        <f t="shared" si="0"/>
        <v>13.80</v>
      </c>
      <c r="H12" s="257">
        <f t="shared" si="0"/>
        <v>13.80</v>
      </c>
    </row>
    <row r="13" spans="1:8" ht="15">
      <c r="A13" s="199"/>
      <c r="B13" s="265" t="s">
        <v>139</v>
      </c>
      <c r="C13" s="266">
        <v>0.13</v>
      </c>
      <c r="D13" s="257">
        <v>0.09</v>
      </c>
      <c r="E13" s="266">
        <v>1.7017175244959999</v>
      </c>
      <c r="F13" s="267">
        <v>1.0955657422705247</v>
      </c>
      <c r="G13" s="266">
        <f t="shared" si="0"/>
        <v>1.8317175244959998</v>
      </c>
      <c r="H13" s="257">
        <f t="shared" si="0"/>
        <v>1.1855657422705248</v>
      </c>
    </row>
    <row r="14" spans="1:8" ht="15">
      <c r="A14" s="199"/>
      <c r="B14" s="265" t="s">
        <v>140</v>
      </c>
      <c r="C14" s="264" t="s">
        <v>137</v>
      </c>
      <c r="D14" s="264" t="s">
        <v>137</v>
      </c>
      <c r="E14" s="266">
        <v>62.087350113270446</v>
      </c>
      <c r="F14" s="267">
        <v>39.040525751224457</v>
      </c>
      <c r="G14" s="266">
        <f t="shared" si="0"/>
        <v>62.087350113270446</v>
      </c>
      <c r="H14" s="257">
        <f t="shared" si="0"/>
        <v>39.040525751224457</v>
      </c>
    </row>
    <row r="15" spans="1:10" ht="15">
      <c r="A15" s="199"/>
      <c r="B15" s="265" t="s">
        <v>141</v>
      </c>
      <c r="C15" s="264" t="s">
        <v>137</v>
      </c>
      <c r="D15" s="264" t="s">
        <v>137</v>
      </c>
      <c r="E15" s="266">
        <v>9.2537833926785229</v>
      </c>
      <c r="F15" s="267">
        <v>5.8187789973162554</v>
      </c>
      <c r="G15" s="266">
        <f t="shared" si="0"/>
        <v>9.2537833926785229</v>
      </c>
      <c r="H15" s="257">
        <f t="shared" si="0"/>
        <v>5.8187789973162554</v>
      </c>
      <c r="J15" s="200"/>
    </row>
    <row r="16" spans="1:8" ht="15">
      <c r="A16" s="199"/>
      <c r="B16" s="268" t="s">
        <v>142</v>
      </c>
      <c r="C16" s="264" t="s">
        <v>137</v>
      </c>
      <c r="D16" s="264" t="s">
        <v>137</v>
      </c>
      <c r="E16" s="269" t="s">
        <v>137</v>
      </c>
      <c r="F16" s="267">
        <v>21.703265247258301</v>
      </c>
      <c r="G16" s="269" t="s">
        <v>137</v>
      </c>
      <c r="H16" s="257">
        <f t="shared" si="0"/>
        <v>21.703265247258301</v>
      </c>
    </row>
    <row r="17" spans="1:8" ht="15">
      <c r="A17" s="199"/>
      <c r="B17" s="265" t="s">
        <v>143</v>
      </c>
      <c r="C17" s="264" t="s">
        <v>137</v>
      </c>
      <c r="D17" s="264" t="s">
        <v>137</v>
      </c>
      <c r="E17" s="266">
        <v>1.5750000000000002</v>
      </c>
      <c r="F17" s="267">
        <v>1.0139850000000001</v>
      </c>
      <c r="G17" s="266">
        <f t="shared" si="0"/>
        <v>1.5750000000000002</v>
      </c>
      <c r="H17" s="257">
        <f t="shared" si="0"/>
        <v>1.0139850000000001</v>
      </c>
    </row>
    <row r="18" spans="1:8" ht="15">
      <c r="A18" s="199"/>
      <c r="B18" s="265" t="s">
        <v>144</v>
      </c>
      <c r="C18" s="264" t="s">
        <v>137</v>
      </c>
      <c r="D18" s="264" t="s">
        <v>137</v>
      </c>
      <c r="E18" s="266">
        <v>0.40</v>
      </c>
      <c r="F18" s="267">
        <v>0.25752000000000003</v>
      </c>
      <c r="G18" s="266">
        <f t="shared" si="0"/>
        <v>0.40</v>
      </c>
      <c r="H18" s="257">
        <f t="shared" si="0"/>
        <v>0.25752000000000003</v>
      </c>
    </row>
    <row r="19" spans="1:8" ht="15">
      <c r="A19" s="199"/>
      <c r="B19" s="265" t="s">
        <v>145</v>
      </c>
      <c r="C19" s="264" t="s">
        <v>137</v>
      </c>
      <c r="D19" s="264" t="s">
        <v>137</v>
      </c>
      <c r="E19" s="269">
        <v>4.16</v>
      </c>
      <c r="F19" s="270">
        <v>3.7814400000000004</v>
      </c>
      <c r="G19" s="266">
        <f t="shared" si="0"/>
        <v>4.16</v>
      </c>
      <c r="H19" s="257">
        <f t="shared" si="0"/>
        <v>3.7814400000000004</v>
      </c>
    </row>
    <row r="20" spans="1:8" ht="15">
      <c r="A20" s="199"/>
      <c r="B20" s="265" t="s">
        <v>146</v>
      </c>
      <c r="C20" s="264" t="s">
        <v>137</v>
      </c>
      <c r="D20" s="257">
        <v>13.40</v>
      </c>
      <c r="E20" s="271" t="s">
        <v>137</v>
      </c>
      <c r="F20" s="257">
        <v>4.2803069221799994</v>
      </c>
      <c r="G20" s="272" t="s">
        <v>137</v>
      </c>
      <c r="H20" s="257">
        <f t="shared" si="0"/>
        <v>17.680306922180002</v>
      </c>
    </row>
    <row r="21" spans="2:8" ht="15">
      <c r="B21" s="265" t="s">
        <v>147</v>
      </c>
      <c r="C21" s="273" t="s">
        <v>137</v>
      </c>
      <c r="D21" s="257">
        <v>0.14000000000000001</v>
      </c>
      <c r="E21" s="274" t="s">
        <v>137</v>
      </c>
      <c r="F21" s="257">
        <v>0.14000000000000001</v>
      </c>
      <c r="G21" s="269" t="s">
        <v>137</v>
      </c>
      <c r="H21" s="257">
        <f t="shared" si="0"/>
        <v>0.28000000000000003</v>
      </c>
    </row>
    <row r="22" spans="2:8" ht="15">
      <c r="B22" s="265" t="s">
        <v>148</v>
      </c>
      <c r="C22" s="266">
        <v>7.40</v>
      </c>
      <c r="D22" s="275">
        <v>7.40</v>
      </c>
      <c r="E22" s="276" t="s">
        <v>37</v>
      </c>
      <c r="F22" s="277" t="s">
        <v>37</v>
      </c>
      <c r="G22" s="266">
        <f t="shared" si="1" ref="G22:G60">SUM(C22,E22)</f>
        <v>7.40</v>
      </c>
      <c r="H22" s="275">
        <f t="shared" si="0"/>
        <v>7.40</v>
      </c>
    </row>
    <row r="23" spans="2:8" ht="15">
      <c r="B23" s="265" t="s">
        <v>149</v>
      </c>
      <c r="C23" s="266">
        <v>6.90</v>
      </c>
      <c r="D23" s="264" t="s">
        <v>137</v>
      </c>
      <c r="E23" s="276" t="s">
        <v>37</v>
      </c>
      <c r="F23" s="264" t="s">
        <v>137</v>
      </c>
      <c r="G23" s="266">
        <f t="shared" si="1"/>
        <v>6.90</v>
      </c>
      <c r="H23" s="264" t="s">
        <v>137</v>
      </c>
    </row>
    <row r="24" spans="2:8" ht="15">
      <c r="B24" s="265" t="s">
        <v>150</v>
      </c>
      <c r="C24" s="275">
        <v>13.30</v>
      </c>
      <c r="D24" s="275">
        <v>13.30</v>
      </c>
      <c r="E24" s="278" t="s">
        <v>37</v>
      </c>
      <c r="F24" s="277" t="s">
        <v>37</v>
      </c>
      <c r="G24" s="266">
        <f t="shared" si="1"/>
        <v>13.30</v>
      </c>
      <c r="H24" s="275">
        <f>SUM(D24,F24)</f>
        <v>13.30</v>
      </c>
    </row>
    <row r="25" spans="2:8" ht="15">
      <c r="B25" s="265" t="s">
        <v>151</v>
      </c>
      <c r="C25" s="256">
        <v>0.071800000000000003</v>
      </c>
      <c r="D25" s="279">
        <v>0.071800000000000003</v>
      </c>
      <c r="E25" s="256">
        <v>0.17668752799999998</v>
      </c>
      <c r="F25" s="279">
        <v>0.17668752799999998</v>
      </c>
      <c r="G25" s="266">
        <f>SUM(C25,E25)</f>
        <v>0.24848752799999999</v>
      </c>
      <c r="H25" s="257">
        <f t="shared" si="2" ref="H25:H66">SUM(D25,F25)</f>
        <v>0.24848752799999999</v>
      </c>
    </row>
    <row r="26" spans="2:8" ht="15">
      <c r="B26" s="265" t="s">
        <v>152</v>
      </c>
      <c r="C26" s="279">
        <v>0.06</v>
      </c>
      <c r="D26" s="279">
        <v>0.06</v>
      </c>
      <c r="E26" s="279">
        <v>0</v>
      </c>
      <c r="F26" s="279">
        <v>0</v>
      </c>
      <c r="G26" s="266">
        <f t="shared" si="1"/>
        <v>0.06</v>
      </c>
      <c r="H26" s="261">
        <f t="shared" si="2"/>
        <v>0.06</v>
      </c>
    </row>
    <row r="27" spans="2:8" ht="15">
      <c r="B27" s="265" t="s">
        <v>153</v>
      </c>
      <c r="C27" s="280">
        <v>0.048000000000000001</v>
      </c>
      <c r="D27" s="280">
        <v>0.048000000000000001</v>
      </c>
      <c r="E27" s="279">
        <v>0.30089534091999998</v>
      </c>
      <c r="F27" s="279">
        <v>0.30089534091999998</v>
      </c>
      <c r="G27" s="266">
        <f t="shared" si="1"/>
        <v>0.34889534091999996</v>
      </c>
      <c r="H27" s="261">
        <f t="shared" si="2"/>
        <v>0.34889534091999996</v>
      </c>
    </row>
    <row r="28" spans="2:8" ht="15">
      <c r="B28" s="265" t="s">
        <v>154</v>
      </c>
      <c r="C28" s="279">
        <v>1.1939</v>
      </c>
      <c r="D28" s="279">
        <v>1.1939</v>
      </c>
      <c r="E28" s="279">
        <v>0.85805126190000014</v>
      </c>
      <c r="F28" s="279">
        <v>0.85805126190000014</v>
      </c>
      <c r="G28" s="266">
        <f t="shared" si="1"/>
        <v>2.0519512619000002</v>
      </c>
      <c r="H28" s="257">
        <f t="shared" si="2"/>
        <v>2.0519512619000002</v>
      </c>
    </row>
    <row r="29" spans="2:8" ht="15">
      <c r="B29" s="265" t="s">
        <v>155</v>
      </c>
      <c r="C29" s="256">
        <v>9.6999999999999993</v>
      </c>
      <c r="D29" s="275">
        <v>9.6999999999999993</v>
      </c>
      <c r="E29" s="256">
        <v>3.58</v>
      </c>
      <c r="F29" s="279">
        <v>3.58</v>
      </c>
      <c r="G29" s="266">
        <f t="shared" si="1"/>
        <v>13.28</v>
      </c>
      <c r="H29" s="257">
        <f t="shared" si="2"/>
        <v>13.28</v>
      </c>
    </row>
    <row r="30" spans="2:8" ht="15">
      <c r="B30" s="265" t="s">
        <v>156</v>
      </c>
      <c r="C30" s="264" t="s">
        <v>137</v>
      </c>
      <c r="D30" s="264" t="s">
        <v>137</v>
      </c>
      <c r="E30" s="275">
        <v>1.1033490349999999</v>
      </c>
      <c r="F30" s="275">
        <v>1.1033490349999999</v>
      </c>
      <c r="G30" s="266">
        <f t="shared" si="1"/>
        <v>1.1033490349999999</v>
      </c>
      <c r="H30" s="257">
        <f t="shared" si="2"/>
        <v>1.1033490349999999</v>
      </c>
    </row>
    <row r="31" spans="2:8" ht="15">
      <c r="B31" s="265" t="s">
        <v>157</v>
      </c>
      <c r="C31" s="264">
        <v>0.06</v>
      </c>
      <c r="D31" s="264">
        <v>0.06</v>
      </c>
      <c r="E31" s="279">
        <v>0.05</v>
      </c>
      <c r="F31" s="279">
        <v>0.05</v>
      </c>
      <c r="G31" s="266">
        <f t="shared" si="1"/>
        <v>0.11</v>
      </c>
      <c r="H31" s="257">
        <f t="shared" si="2"/>
        <v>0.11</v>
      </c>
    </row>
    <row r="32" spans="2:8" ht="15">
      <c r="B32" s="265" t="s">
        <v>158</v>
      </c>
      <c r="C32" s="279">
        <v>2.3491</v>
      </c>
      <c r="D32" s="279">
        <v>2.3491</v>
      </c>
      <c r="E32" s="281">
        <v>0.82100980400000001</v>
      </c>
      <c r="F32" s="281">
        <v>0.82100980400000001</v>
      </c>
      <c r="G32" s="266">
        <f t="shared" si="1"/>
        <v>3.170109804</v>
      </c>
      <c r="H32" s="257">
        <f t="shared" si="2"/>
        <v>3.170109804</v>
      </c>
    </row>
    <row r="33" spans="2:8" ht="15">
      <c r="B33" s="265" t="s">
        <v>159</v>
      </c>
      <c r="C33" s="282">
        <v>15</v>
      </c>
      <c r="D33" s="282">
        <v>15</v>
      </c>
      <c r="E33" s="278" t="s">
        <v>37</v>
      </c>
      <c r="F33" s="277" t="s">
        <v>37</v>
      </c>
      <c r="G33" s="266">
        <f t="shared" si="1"/>
        <v>15</v>
      </c>
      <c r="H33" s="257">
        <f t="shared" si="2"/>
        <v>15</v>
      </c>
    </row>
    <row r="34" spans="2:8" ht="15">
      <c r="B34" s="265" t="s">
        <v>160</v>
      </c>
      <c r="C34" s="256">
        <v>23.69</v>
      </c>
      <c r="D34" s="275">
        <v>23.69</v>
      </c>
      <c r="E34" s="256">
        <v>25.603331760639996</v>
      </c>
      <c r="F34" s="279">
        <v>25.603331760639996</v>
      </c>
      <c r="G34" s="266">
        <f t="shared" si="1"/>
        <v>49.293331760640001</v>
      </c>
      <c r="H34" s="275">
        <f t="shared" si="2"/>
        <v>49.293331760640001</v>
      </c>
    </row>
    <row r="35" spans="2:8" ht="15">
      <c r="B35" s="265" t="s">
        <v>161</v>
      </c>
      <c r="C35" s="279">
        <v>0.1176</v>
      </c>
      <c r="D35" s="279">
        <v>0.1176</v>
      </c>
      <c r="E35" s="283">
        <v>0.056487454149999998</v>
      </c>
      <c r="F35" s="284">
        <v>0.056487454149999998</v>
      </c>
      <c r="G35" s="266">
        <f t="shared" si="1"/>
        <v>0.17408745414999999</v>
      </c>
      <c r="H35" s="279">
        <f t="shared" si="2"/>
        <v>0.17408745414999999</v>
      </c>
    </row>
    <row r="36" spans="2:8" ht="15">
      <c r="B36" s="265" t="s">
        <v>162</v>
      </c>
      <c r="C36" s="279">
        <v>0</v>
      </c>
      <c r="D36" s="279">
        <v>0</v>
      </c>
      <c r="E36" s="281">
        <v>0.47669782114999998</v>
      </c>
      <c r="F36" s="279">
        <v>0.47669782114999998</v>
      </c>
      <c r="G36" s="266">
        <f t="shared" si="1"/>
        <v>0.47669782114999998</v>
      </c>
      <c r="H36" s="279">
        <f t="shared" si="2"/>
        <v>0.47669782114999998</v>
      </c>
    </row>
    <row r="37" spans="2:8" ht="15">
      <c r="B37" s="265" t="s">
        <v>163</v>
      </c>
      <c r="C37" s="264" t="s">
        <v>137</v>
      </c>
      <c r="D37" s="264" t="s">
        <v>137</v>
      </c>
      <c r="E37" s="281">
        <v>0.84294242635000016</v>
      </c>
      <c r="F37" s="281">
        <v>0.84294242635000016</v>
      </c>
      <c r="G37" s="266">
        <f t="shared" si="1"/>
        <v>0.84294242635000016</v>
      </c>
      <c r="H37" s="279">
        <f t="shared" si="2"/>
        <v>0.84294242635000016</v>
      </c>
    </row>
    <row r="38" spans="2:8" ht="15">
      <c r="B38" s="268" t="s">
        <v>164</v>
      </c>
      <c r="C38" s="264" t="s">
        <v>137</v>
      </c>
      <c r="D38" s="264" t="s">
        <v>137</v>
      </c>
      <c r="E38" s="281">
        <v>0.59682726150000009</v>
      </c>
      <c r="F38" s="281">
        <v>0.59682726150000009</v>
      </c>
      <c r="G38" s="266">
        <f t="shared" si="1"/>
        <v>0.59682726150000009</v>
      </c>
      <c r="H38" s="279">
        <f t="shared" si="2"/>
        <v>0.59682726150000009</v>
      </c>
    </row>
    <row r="39" spans="2:8" ht="15">
      <c r="B39" s="265" t="s">
        <v>165</v>
      </c>
      <c r="C39" s="279">
        <v>0.065600000000000006</v>
      </c>
      <c r="D39" s="279">
        <v>0.065600000000000006</v>
      </c>
      <c r="E39" s="279">
        <v>0.094497811000000001</v>
      </c>
      <c r="F39" s="279">
        <v>0.094497811000000001</v>
      </c>
      <c r="G39" s="266">
        <f t="shared" si="1"/>
        <v>0.16009781100000001</v>
      </c>
      <c r="H39" s="279">
        <f t="shared" si="2"/>
        <v>0.16009781100000001</v>
      </c>
    </row>
    <row r="40" spans="2:8" ht="15">
      <c r="B40" s="265" t="s">
        <v>166</v>
      </c>
      <c r="C40" s="280">
        <v>0.0027211219999999999</v>
      </c>
      <c r="D40" s="280">
        <v>0.0027211219999999999</v>
      </c>
      <c r="E40" s="280">
        <v>0.0030000000000000001</v>
      </c>
      <c r="F40" s="280">
        <v>0.0030000000000000001</v>
      </c>
      <c r="G40" s="266">
        <f t="shared" si="1"/>
        <v>0.0057211220000000004</v>
      </c>
      <c r="H40" s="280">
        <f t="shared" si="2"/>
        <v>0.0057211220000000004</v>
      </c>
    </row>
    <row r="41" spans="2:8" ht="15">
      <c r="B41" s="265" t="s">
        <v>167</v>
      </c>
      <c r="C41" s="280">
        <v>0.023019068</v>
      </c>
      <c r="D41" s="280">
        <v>0.023019068</v>
      </c>
      <c r="E41" s="279">
        <v>0.10</v>
      </c>
      <c r="F41" s="279">
        <v>0.10</v>
      </c>
      <c r="G41" s="266">
        <f t="shared" si="1"/>
        <v>0.12301906800000001</v>
      </c>
      <c r="H41" s="279">
        <f t="shared" si="2"/>
        <v>0.12301906800000001</v>
      </c>
    </row>
    <row r="42" spans="2:8" ht="15">
      <c r="B42" s="265" t="s">
        <v>168</v>
      </c>
      <c r="C42" s="279">
        <v>0.5776</v>
      </c>
      <c r="D42" s="279">
        <v>0.5776</v>
      </c>
      <c r="E42" s="279">
        <v>0.39489289699999996</v>
      </c>
      <c r="F42" s="279">
        <v>0.39489289699999996</v>
      </c>
      <c r="G42" s="266">
        <f t="shared" si="1"/>
        <v>0.97249289699999997</v>
      </c>
      <c r="H42" s="279">
        <f t="shared" si="2"/>
        <v>0.97249289699999997</v>
      </c>
    </row>
    <row r="43" spans="2:8" ht="15">
      <c r="B43" s="265" t="s">
        <v>169</v>
      </c>
      <c r="C43" s="285" t="s">
        <v>137</v>
      </c>
      <c r="D43" s="279">
        <v>0.85099999999999998</v>
      </c>
      <c r="E43" s="286" t="s">
        <v>137</v>
      </c>
      <c r="F43" s="279">
        <v>0.63300000000000001</v>
      </c>
      <c r="G43" s="285" t="s">
        <v>137</v>
      </c>
      <c r="H43" s="279">
        <f t="shared" si="2"/>
        <v>1.484</v>
      </c>
    </row>
    <row r="44" spans="2:8" ht="15">
      <c r="B44" s="265" t="s">
        <v>170</v>
      </c>
      <c r="C44" s="279">
        <v>0.31850000000000001</v>
      </c>
      <c r="D44" s="279">
        <v>0.31850000000000001</v>
      </c>
      <c r="E44" s="281">
        <v>1.1188911229099998</v>
      </c>
      <c r="F44" s="279">
        <v>1.1188911229099998</v>
      </c>
      <c r="G44" s="266">
        <f t="shared" si="1"/>
        <v>1.4373911229099998</v>
      </c>
      <c r="H44" s="279">
        <f t="shared" si="2"/>
        <v>1.4373911229099998</v>
      </c>
    </row>
    <row r="45" spans="2:8" ht="15">
      <c r="B45" s="265" t="s">
        <v>171</v>
      </c>
      <c r="C45" s="279">
        <v>0.9345</v>
      </c>
      <c r="D45" s="279">
        <v>0.9345</v>
      </c>
      <c r="E45" s="281">
        <v>0.30</v>
      </c>
      <c r="F45" s="279">
        <v>0.30</v>
      </c>
      <c r="G45" s="266">
        <f t="shared" si="1"/>
        <v>1.2344999999999999</v>
      </c>
      <c r="H45" s="279">
        <f t="shared" si="2"/>
        <v>1.2344999999999999</v>
      </c>
    </row>
    <row r="46" spans="2:8" ht="15">
      <c r="B46" s="265" t="s">
        <v>172</v>
      </c>
      <c r="C46" s="264" t="s">
        <v>137</v>
      </c>
      <c r="D46" s="264" t="s">
        <v>137</v>
      </c>
      <c r="E46" s="287">
        <v>3.2407906030000002</v>
      </c>
      <c r="F46" s="281">
        <v>3.2407906030000002</v>
      </c>
      <c r="G46" s="266">
        <f t="shared" si="1"/>
        <v>3.2407906030000002</v>
      </c>
      <c r="H46" s="279">
        <f t="shared" si="2"/>
        <v>3.2407906030000002</v>
      </c>
    </row>
    <row r="47" spans="2:8" ht="15">
      <c r="B47" s="265" t="s">
        <v>173</v>
      </c>
      <c r="C47" s="273" t="s">
        <v>137</v>
      </c>
      <c r="D47" s="264" t="s">
        <v>137</v>
      </c>
      <c r="E47" s="287">
        <v>0.50746597840000007</v>
      </c>
      <c r="F47" s="281">
        <v>0.50746597840000007</v>
      </c>
      <c r="G47" s="266">
        <f t="shared" si="1"/>
        <v>0.50746597840000007</v>
      </c>
      <c r="H47" s="279">
        <f t="shared" si="2"/>
        <v>0.50746597840000007</v>
      </c>
    </row>
    <row r="48" spans="2:8" ht="15">
      <c r="B48" s="265" t="s">
        <v>174</v>
      </c>
      <c r="C48" s="273" t="s">
        <v>137</v>
      </c>
      <c r="D48" s="264" t="s">
        <v>137</v>
      </c>
      <c r="E48" s="287">
        <v>6.5908626124999996</v>
      </c>
      <c r="F48" s="281">
        <v>6.5908626124999996</v>
      </c>
      <c r="G48" s="266">
        <f t="shared" si="1"/>
        <v>6.5908626124999996</v>
      </c>
      <c r="H48" s="279">
        <f t="shared" si="2"/>
        <v>6.5908626124999996</v>
      </c>
    </row>
    <row r="49" spans="2:8" ht="15">
      <c r="B49" s="265" t="s">
        <v>175</v>
      </c>
      <c r="C49" s="273" t="s">
        <v>137</v>
      </c>
      <c r="D49" s="264" t="s">
        <v>137</v>
      </c>
      <c r="E49" s="287">
        <v>8.2309634169999999</v>
      </c>
      <c r="F49" s="281">
        <v>8.2309634169999999</v>
      </c>
      <c r="G49" s="266">
        <f t="shared" si="1"/>
        <v>8.2309634169999999</v>
      </c>
      <c r="H49" s="279">
        <f t="shared" si="2"/>
        <v>8.2309634169999999</v>
      </c>
    </row>
    <row r="50" spans="2:8" ht="15">
      <c r="B50" s="268" t="s">
        <v>176</v>
      </c>
      <c r="C50" s="285" t="s">
        <v>137</v>
      </c>
      <c r="D50" s="279">
        <v>1.486</v>
      </c>
      <c r="E50" s="288">
        <v>0.30021320618000003</v>
      </c>
      <c r="F50" s="279">
        <v>0.80021320618000003</v>
      </c>
      <c r="G50" s="266">
        <f t="shared" si="1"/>
        <v>0.30021320618000003</v>
      </c>
      <c r="H50" s="279">
        <f t="shared" si="2"/>
        <v>2.2862132061800002</v>
      </c>
    </row>
    <row r="51" spans="2:8" ht="15">
      <c r="B51" s="268" t="s">
        <v>177</v>
      </c>
      <c r="C51" s="273" t="s">
        <v>137</v>
      </c>
      <c r="D51" s="264" t="s">
        <v>137</v>
      </c>
      <c r="E51" s="288">
        <v>0.63</v>
      </c>
      <c r="F51" s="279">
        <v>0.63</v>
      </c>
      <c r="G51" s="266">
        <f t="shared" si="1"/>
        <v>0.63</v>
      </c>
      <c r="H51" s="279">
        <f t="shared" si="2"/>
        <v>0.63</v>
      </c>
    </row>
    <row r="52" spans="2:8" ht="15">
      <c r="B52" s="255" t="s">
        <v>178</v>
      </c>
      <c r="C52" s="279">
        <v>2.8230199999999996</v>
      </c>
      <c r="D52" s="279">
        <v>2.8230199999999996</v>
      </c>
      <c r="E52" s="284">
        <v>1.6575736249999999</v>
      </c>
      <c r="F52" s="284">
        <v>1.6575736249999999</v>
      </c>
      <c r="G52" s="266">
        <f t="shared" si="1"/>
        <v>4.4805936249999991</v>
      </c>
      <c r="H52" s="279">
        <f t="shared" si="2"/>
        <v>4.4805936249999991</v>
      </c>
    </row>
    <row r="53" spans="2:8" ht="15">
      <c r="B53" s="260" t="s">
        <v>179</v>
      </c>
      <c r="C53" s="269" t="s">
        <v>137</v>
      </c>
      <c r="D53" s="279">
        <v>1</v>
      </c>
      <c r="E53" s="269" t="s">
        <v>137</v>
      </c>
      <c r="F53" s="284" t="s">
        <v>37</v>
      </c>
      <c r="G53" s="285" t="s">
        <v>137</v>
      </c>
      <c r="H53" s="279">
        <f t="shared" si="2"/>
        <v>1</v>
      </c>
    </row>
    <row r="54" spans="2:8" ht="15">
      <c r="B54" s="260" t="s">
        <v>180</v>
      </c>
      <c r="C54" s="264" t="s">
        <v>137</v>
      </c>
      <c r="D54" s="264" t="s">
        <v>137</v>
      </c>
      <c r="E54" s="283">
        <v>0.70623191500000004</v>
      </c>
      <c r="F54" s="283">
        <v>0.70623191500000004</v>
      </c>
      <c r="G54" s="266">
        <f>SUM(C54,E54)</f>
        <v>0.70623191500000004</v>
      </c>
      <c r="H54" s="279">
        <f t="shared" si="2"/>
        <v>0.70623191500000004</v>
      </c>
    </row>
    <row r="55" spans="2:8" ht="15">
      <c r="B55" s="255" t="s">
        <v>181</v>
      </c>
      <c r="C55" s="279">
        <v>4.1356000000000002</v>
      </c>
      <c r="D55" s="279">
        <v>4.1356000000000002</v>
      </c>
      <c r="E55" s="283">
        <v>5.7194826372899987</v>
      </c>
      <c r="F55" s="283">
        <v>5.7194826372899987</v>
      </c>
      <c r="G55" s="266">
        <f t="shared" si="1"/>
        <v>9.8550826372899998</v>
      </c>
      <c r="H55" s="279">
        <f t="shared" si="2"/>
        <v>9.8550826372899998</v>
      </c>
    </row>
    <row r="56" spans="2:8" ht="15">
      <c r="B56" s="255" t="s">
        <v>182</v>
      </c>
      <c r="C56" s="275">
        <v>0.11323999999999999</v>
      </c>
      <c r="D56" s="275">
        <v>0.11323999999999999</v>
      </c>
      <c r="E56" s="283">
        <v>0.17563600000000001</v>
      </c>
      <c r="F56" s="283">
        <v>0.17563600000000001</v>
      </c>
      <c r="G56" s="266">
        <f t="shared" si="1"/>
        <v>0.28887600000000002</v>
      </c>
      <c r="H56" s="275">
        <f t="shared" si="2"/>
        <v>0.28887600000000002</v>
      </c>
    </row>
    <row r="57" spans="2:8" ht="15">
      <c r="B57" s="255" t="s">
        <v>183</v>
      </c>
      <c r="C57" s="275">
        <v>2.2816000000000001</v>
      </c>
      <c r="D57" s="275">
        <v>2.2816000000000001</v>
      </c>
      <c r="E57" s="283">
        <v>3.0226188200399999</v>
      </c>
      <c r="F57" s="283">
        <v>3.0226188200399999</v>
      </c>
      <c r="G57" s="266">
        <f t="shared" si="1"/>
        <v>5.30421882004</v>
      </c>
      <c r="H57" s="275">
        <f t="shared" si="2"/>
        <v>5.30421882004</v>
      </c>
    </row>
    <row r="58" spans="2:8" ht="15">
      <c r="B58" s="255" t="s">
        <v>184</v>
      </c>
      <c r="C58" s="275">
        <v>0.10829999999999999</v>
      </c>
      <c r="D58" s="275">
        <v>0.10829999999999999</v>
      </c>
      <c r="E58" s="283">
        <v>0.30547847018000002</v>
      </c>
      <c r="F58" s="283">
        <v>0.30547847018000002</v>
      </c>
      <c r="G58" s="266">
        <f t="shared" si="1"/>
        <v>0.41377847018000002</v>
      </c>
      <c r="H58" s="275">
        <f t="shared" si="2"/>
        <v>0.41377847018000002</v>
      </c>
    </row>
    <row r="59" spans="2:8" ht="15">
      <c r="B59" s="255" t="s">
        <v>185</v>
      </c>
      <c r="C59" s="289" t="s">
        <v>137</v>
      </c>
      <c r="D59" s="289" t="s">
        <v>137</v>
      </c>
      <c r="E59" s="290">
        <v>0.036084580150000004</v>
      </c>
      <c r="F59" s="291">
        <v>0.036084580150000004</v>
      </c>
      <c r="G59" s="292">
        <f t="shared" si="1"/>
        <v>0.036084580150000004</v>
      </c>
      <c r="H59" s="280">
        <f t="shared" si="2"/>
        <v>0.036084580150000004</v>
      </c>
    </row>
    <row r="60" spans="2:8" ht="15">
      <c r="B60" s="255" t="s">
        <v>186</v>
      </c>
      <c r="C60" s="289" t="s">
        <v>137</v>
      </c>
      <c r="D60" s="289" t="s">
        <v>137</v>
      </c>
      <c r="E60" s="287">
        <v>0.25430887949999997</v>
      </c>
      <c r="F60" s="287">
        <v>0.25430887949999997</v>
      </c>
      <c r="G60" s="266">
        <f t="shared" si="1"/>
        <v>0.25430887949999997</v>
      </c>
      <c r="H60" s="279">
        <f t="shared" si="2"/>
        <v>0.25430887949999997</v>
      </c>
    </row>
    <row r="61" spans="2:8" ht="15">
      <c r="B61" s="255" t="s">
        <v>187</v>
      </c>
      <c r="C61" s="264" t="s">
        <v>137</v>
      </c>
      <c r="D61" s="275">
        <v>5.50</v>
      </c>
      <c r="E61" s="271" t="s">
        <v>137</v>
      </c>
      <c r="F61" s="277" t="s">
        <v>37</v>
      </c>
      <c r="G61" s="285" t="s">
        <v>137</v>
      </c>
      <c r="H61" s="275">
        <f t="shared" si="2"/>
        <v>5.50</v>
      </c>
    </row>
    <row r="62" spans="2:8" ht="15">
      <c r="B62" s="268" t="s">
        <v>188</v>
      </c>
      <c r="C62" s="273" t="s">
        <v>137</v>
      </c>
      <c r="D62" s="275">
        <v>1.2729999999999999</v>
      </c>
      <c r="E62" s="293" t="s">
        <v>137</v>
      </c>
      <c r="F62" s="277" t="s">
        <v>37</v>
      </c>
      <c r="G62" s="285" t="s">
        <v>137</v>
      </c>
      <c r="H62" s="275">
        <f t="shared" si="2"/>
        <v>1.2729999999999999</v>
      </c>
    </row>
    <row r="63" spans="2:8" ht="15">
      <c r="B63" s="268" t="s">
        <v>189</v>
      </c>
      <c r="C63" s="273">
        <v>0.053228299999999999</v>
      </c>
      <c r="D63" s="273">
        <v>0.053228299999999999</v>
      </c>
      <c r="E63" s="293" t="s">
        <v>37</v>
      </c>
      <c r="F63" s="277" t="s">
        <v>37</v>
      </c>
      <c r="G63" s="266">
        <f t="shared" si="3" ref="G63:G66">SUM(C63,E63)</f>
        <v>0.053228299999999999</v>
      </c>
      <c r="H63" s="275">
        <f t="shared" si="2"/>
        <v>0.053228299999999999</v>
      </c>
    </row>
    <row r="64" spans="2:8" ht="15">
      <c r="B64" s="268" t="s">
        <v>190</v>
      </c>
      <c r="C64" s="273">
        <v>0.111</v>
      </c>
      <c r="D64" s="273">
        <v>0.111</v>
      </c>
      <c r="E64" s="293" t="s">
        <v>37</v>
      </c>
      <c r="F64" s="277" t="s">
        <v>37</v>
      </c>
      <c r="G64" s="285">
        <f t="shared" si="3"/>
        <v>0.111</v>
      </c>
      <c r="H64" s="275">
        <f t="shared" si="2"/>
        <v>0.111</v>
      </c>
    </row>
    <row r="65" spans="2:8" ht="15">
      <c r="B65" s="268" t="s">
        <v>191</v>
      </c>
      <c r="C65" s="273" t="s">
        <v>137</v>
      </c>
      <c r="D65" s="273" t="s">
        <v>137</v>
      </c>
      <c r="E65" s="285">
        <v>0.13</v>
      </c>
      <c r="F65" s="285">
        <v>0.13</v>
      </c>
      <c r="G65" s="285">
        <f t="shared" si="3"/>
        <v>0.13</v>
      </c>
      <c r="H65" s="275">
        <f t="shared" si="2"/>
        <v>0.13</v>
      </c>
    </row>
    <row r="66" spans="2:13" ht="15">
      <c r="B66" s="294" t="s">
        <v>192</v>
      </c>
      <c r="C66" s="295">
        <v>0.02</v>
      </c>
      <c r="D66" s="296">
        <v>0.02</v>
      </c>
      <c r="E66" s="274" t="s">
        <v>37</v>
      </c>
      <c r="F66" s="297" t="s">
        <v>37</v>
      </c>
      <c r="G66" s="274">
        <f t="shared" si="3"/>
        <v>0.02</v>
      </c>
      <c r="H66" s="296">
        <f t="shared" si="2"/>
        <v>0.02</v>
      </c>
      <c r="J66" s="201"/>
      <c r="M66" s="202"/>
    </row>
    <row r="67" spans="1:13" ht="15">
      <c r="A67" s="203"/>
      <c r="B67" s="298" t="s">
        <v>193</v>
      </c>
      <c r="C67" s="299">
        <f>SUM(C7:C66)</f>
        <v>127.10832849000002</v>
      </c>
      <c r="D67" s="300">
        <f>SUM(D7:D66)</f>
        <v>135.51552849000001</v>
      </c>
      <c r="E67" s="299">
        <f>SUM(E7:E66)</f>
        <v>169.08669751943486</v>
      </c>
      <c r="F67" s="300">
        <f>SUM(F7:F66)</f>
        <v>161.03693721783409</v>
      </c>
      <c r="G67" s="299">
        <f>C67+E67</f>
        <v>296.19502600943486</v>
      </c>
      <c r="H67" s="301">
        <f>D67+F67</f>
        <v>296.55246570783413</v>
      </c>
      <c r="J67" s="201"/>
      <c r="M67" s="202"/>
    </row>
    <row r="68" spans="1:10" ht="29.25" customHeight="1">
      <c r="A68" s="190"/>
      <c r="B68" s="302"/>
      <c r="C68" s="303"/>
      <c r="D68" s="303"/>
      <c r="E68" s="304"/>
      <c r="F68" s="304"/>
      <c r="G68" s="304"/>
      <c r="H68" s="304"/>
      <c r="J68" s="201"/>
    </row>
    <row r="69" spans="2:10" ht="30">
      <c r="B69" s="192" t="s">
        <v>194</v>
      </c>
      <c r="C69" s="193" t="s">
        <v>130</v>
      </c>
      <c r="D69" s="195" t="s">
        <v>131</v>
      </c>
      <c r="E69" s="193" t="s">
        <v>130</v>
      </c>
      <c r="F69" s="204" t="s">
        <v>131</v>
      </c>
      <c r="G69" s="193" t="s">
        <v>130</v>
      </c>
      <c r="H69" s="204" t="s">
        <v>131</v>
      </c>
      <c r="J69" s="201"/>
    </row>
    <row r="70" spans="2:10" ht="15">
      <c r="B70" s="305" t="s">
        <v>195</v>
      </c>
      <c r="C70" s="306">
        <v>2</v>
      </c>
      <c r="D70" s="307">
        <v>1.60</v>
      </c>
      <c r="E70" s="308" t="s">
        <v>37</v>
      </c>
      <c r="F70" s="309" t="s">
        <v>37</v>
      </c>
      <c r="G70" s="310">
        <f>SUM(C70,E70)</f>
        <v>2</v>
      </c>
      <c r="H70" s="307">
        <f>SUM(D70,F70)</f>
        <v>1.60</v>
      </c>
      <c r="J70" s="201"/>
    </row>
    <row r="71" spans="2:10" ht="15">
      <c r="B71" s="255" t="s">
        <v>196</v>
      </c>
      <c r="C71" s="256">
        <v>20</v>
      </c>
      <c r="D71" s="275">
        <v>13.50</v>
      </c>
      <c r="E71" s="311" t="s">
        <v>37</v>
      </c>
      <c r="F71" s="277" t="s">
        <v>37</v>
      </c>
      <c r="G71" s="256">
        <f t="shared" si="4" ref="G71:H81">SUM(C71,E71)</f>
        <v>20</v>
      </c>
      <c r="H71" s="275">
        <f t="shared" si="4"/>
        <v>13.50</v>
      </c>
      <c r="J71" s="201"/>
    </row>
    <row r="72" spans="2:10" ht="15">
      <c r="B72" s="255" t="s">
        <v>197</v>
      </c>
      <c r="C72" s="312">
        <v>0.055</v>
      </c>
      <c r="D72" s="280">
        <v>0.044275000000000002</v>
      </c>
      <c r="E72" s="258" t="s">
        <v>37</v>
      </c>
      <c r="F72" s="278" t="s">
        <v>37</v>
      </c>
      <c r="G72" s="256">
        <f t="shared" si="4"/>
        <v>0.055</v>
      </c>
      <c r="H72" s="280">
        <f t="shared" si="4"/>
        <v>0.044275000000000002</v>
      </c>
      <c r="J72" s="201"/>
    </row>
    <row r="73" spans="2:10" ht="15">
      <c r="B73" s="255" t="s">
        <v>198</v>
      </c>
      <c r="C73" s="256">
        <v>0.249</v>
      </c>
      <c r="D73" s="279">
        <v>0.16800000000000001</v>
      </c>
      <c r="E73" s="311" t="s">
        <v>37</v>
      </c>
      <c r="F73" s="284" t="s">
        <v>37</v>
      </c>
      <c r="G73" s="256">
        <f t="shared" si="4"/>
        <v>0.249</v>
      </c>
      <c r="H73" s="279">
        <f t="shared" si="4"/>
        <v>0.16800000000000001</v>
      </c>
      <c r="J73" s="201"/>
    </row>
    <row r="74" spans="2:10" ht="15">
      <c r="B74" s="255" t="s">
        <v>199</v>
      </c>
      <c r="C74" s="312">
        <v>0.016</v>
      </c>
      <c r="D74" s="313" t="s">
        <v>137</v>
      </c>
      <c r="E74" s="314">
        <v>0</v>
      </c>
      <c r="F74" s="314" t="s">
        <v>137</v>
      </c>
      <c r="G74" s="256">
        <f t="shared" si="4"/>
        <v>0.016</v>
      </c>
      <c r="H74" s="313" t="s">
        <v>137</v>
      </c>
      <c r="J74" s="201"/>
    </row>
    <row r="75" spans="2:10" ht="15">
      <c r="B75" s="255" t="s">
        <v>200</v>
      </c>
      <c r="C75" s="293" t="s">
        <v>137</v>
      </c>
      <c r="D75" s="313" t="s">
        <v>137</v>
      </c>
      <c r="E75" s="314">
        <v>0</v>
      </c>
      <c r="F75" s="314" t="s">
        <v>137</v>
      </c>
      <c r="G75" s="256">
        <f t="shared" si="4"/>
        <v>0</v>
      </c>
      <c r="H75" s="313" t="s">
        <v>137</v>
      </c>
      <c r="J75" s="201"/>
    </row>
    <row r="76" spans="2:10" ht="15">
      <c r="B76" s="255" t="s">
        <v>201</v>
      </c>
      <c r="C76" s="256">
        <v>0.50900000000000001</v>
      </c>
      <c r="D76" s="279">
        <v>0.40974500000000003</v>
      </c>
      <c r="E76" s="256">
        <v>1.147219515</v>
      </c>
      <c r="F76" s="279">
        <v>0.73857992375699999</v>
      </c>
      <c r="G76" s="256">
        <f t="shared" si="4"/>
        <v>1.6562195150000001</v>
      </c>
      <c r="H76" s="279">
        <f t="shared" si="4"/>
        <v>1.1483249237569999</v>
      </c>
      <c r="J76" s="201"/>
    </row>
    <row r="77" spans="2:10" ht="15">
      <c r="B77" s="255" t="s">
        <v>202</v>
      </c>
      <c r="C77" s="256">
        <v>10.26</v>
      </c>
      <c r="D77" s="279">
        <v>6.925</v>
      </c>
      <c r="E77" s="256">
        <v>18.335885447999999</v>
      </c>
      <c r="F77" s="279">
        <v>11.804643051422401</v>
      </c>
      <c r="G77" s="256">
        <f t="shared" si="4"/>
        <v>28.595885447999997</v>
      </c>
      <c r="H77" s="279">
        <f t="shared" si="4"/>
        <v>18.7296430514224</v>
      </c>
      <c r="J77" s="201"/>
    </row>
    <row r="78" spans="2:11" ht="15">
      <c r="B78" s="255" t="s">
        <v>203</v>
      </c>
      <c r="C78" s="256">
        <v>1.0569999999999999</v>
      </c>
      <c r="D78" s="275">
        <v>0.71299999999999997</v>
      </c>
      <c r="E78" s="256">
        <v>0.70906964578999998</v>
      </c>
      <c r="F78" s="275">
        <v>0.45649903795960201</v>
      </c>
      <c r="G78" s="256">
        <f t="shared" si="4"/>
        <v>1.76606964579</v>
      </c>
      <c r="H78" s="275">
        <f t="shared" si="4"/>
        <v>1.169499037959602</v>
      </c>
      <c r="K78" s="202"/>
    </row>
    <row r="79" spans="2:8" ht="15">
      <c r="B79" s="255" t="s">
        <v>204</v>
      </c>
      <c r="C79" s="256">
        <v>0.435</v>
      </c>
      <c r="D79" s="275">
        <v>0.29299999999999998</v>
      </c>
      <c r="E79" s="311" t="s">
        <v>137</v>
      </c>
      <c r="F79" s="277" t="s">
        <v>137</v>
      </c>
      <c r="G79" s="256">
        <f t="shared" si="4"/>
        <v>0.435</v>
      </c>
      <c r="H79" s="275">
        <f t="shared" si="4"/>
        <v>0.29299999999999998</v>
      </c>
    </row>
    <row r="80" spans="2:8" ht="15">
      <c r="B80" s="255" t="s">
        <v>205</v>
      </c>
      <c r="C80" s="256">
        <v>0.053999999999999999</v>
      </c>
      <c r="D80" s="275">
        <v>0.043469999999999995</v>
      </c>
      <c r="E80" s="258">
        <v>0.050973224899999989</v>
      </c>
      <c r="F80" s="278">
        <v>0.032816562190619993</v>
      </c>
      <c r="G80" s="256">
        <f t="shared" si="4"/>
        <v>0.1049732249</v>
      </c>
      <c r="H80" s="275">
        <f t="shared" si="4"/>
        <v>0.076286562190619994</v>
      </c>
    </row>
    <row r="81" spans="2:8" ht="15">
      <c r="B81" s="255" t="s">
        <v>206</v>
      </c>
      <c r="C81" s="256">
        <v>0.18</v>
      </c>
      <c r="D81" s="275">
        <v>0.12149999999999998</v>
      </c>
      <c r="E81" s="311">
        <v>0.28010350776999998</v>
      </c>
      <c r="F81" s="284">
        <v>0.18033063830232601</v>
      </c>
      <c r="G81" s="256">
        <f t="shared" si="4"/>
        <v>0.46010350776999998</v>
      </c>
      <c r="H81" s="275">
        <f t="shared" si="4"/>
        <v>0.30183063830232598</v>
      </c>
    </row>
    <row r="82" spans="2:8" ht="15">
      <c r="B82" s="298" t="s">
        <v>193</v>
      </c>
      <c r="C82" s="299">
        <f>SUM(C70:C81)</f>
        <v>34.815000000000005</v>
      </c>
      <c r="D82" s="300">
        <f>SUM(D70:D81)</f>
        <v>23.817990000000002</v>
      </c>
      <c r="E82" s="299">
        <f>SUM(E70:E81)</f>
        <v>20.52325134146</v>
      </c>
      <c r="F82" s="300">
        <f>SUM(F70:F81)</f>
        <v>13.212869213631949</v>
      </c>
      <c r="G82" s="299">
        <f>C82+E82</f>
        <v>55.338251341460008</v>
      </c>
      <c r="H82" s="301">
        <f>D82+F82</f>
        <v>37.030859213631949</v>
      </c>
    </row>
    <row r="83" spans="2:5" ht="15">
      <c r="B83" s="315" t="s">
        <v>207</v>
      </c>
      <c r="C83" s="315"/>
      <c r="D83" s="316"/>
      <c r="E83" s="317"/>
    </row>
    <row r="84" spans="2:5" ht="15">
      <c r="B84" s="315" t="s">
        <v>208</v>
      </c>
      <c r="C84" s="315"/>
      <c r="D84" s="316"/>
      <c r="E84" s="317"/>
    </row>
    <row r="85" spans="2:5" ht="15">
      <c r="B85" s="315" t="s">
        <v>209</v>
      </c>
      <c r="C85" s="315"/>
      <c r="D85" s="316"/>
      <c r="E85" s="317"/>
    </row>
    <row r="86" spans="2:9" ht="15">
      <c r="B86" s="315" t="s">
        <v>210</v>
      </c>
      <c r="C86" s="315"/>
      <c r="D86" s="316"/>
      <c r="E86" s="317"/>
      <c r="I86" s="203"/>
    </row>
    <row r="87" spans="1:10" ht="29.25" customHeight="1">
      <c r="A87" s="190"/>
      <c r="B87" s="318"/>
      <c r="C87" s="318"/>
      <c r="D87" s="319"/>
      <c r="E87" s="319"/>
      <c r="F87" s="320"/>
      <c r="G87" s="320"/>
      <c r="H87" s="320"/>
      <c r="I87" s="203"/>
      <c r="J87" s="205"/>
    </row>
    <row r="88" spans="2:10" ht="30">
      <c r="B88" s="192" t="s">
        <v>211</v>
      </c>
      <c r="C88" s="193" t="s">
        <v>130</v>
      </c>
      <c r="D88" s="195" t="s">
        <v>131</v>
      </c>
      <c r="E88" s="193" t="s">
        <v>130</v>
      </c>
      <c r="F88" s="195" t="s">
        <v>131</v>
      </c>
      <c r="G88" s="193" t="s">
        <v>130</v>
      </c>
      <c r="H88" s="195" t="s">
        <v>131</v>
      </c>
      <c r="I88" s="202"/>
      <c r="J88" s="205"/>
    </row>
    <row r="89" spans="2:10" ht="15">
      <c r="B89" s="321" t="s">
        <v>212</v>
      </c>
      <c r="C89" s="322">
        <v>13.871530241389996</v>
      </c>
      <c r="D89" s="307">
        <v>13.871530241389996</v>
      </c>
      <c r="E89" s="322">
        <v>6.9403392270599999</v>
      </c>
      <c r="F89" s="322">
        <v>6.9403392270599999</v>
      </c>
      <c r="G89" s="322">
        <f>SUM(C89,E89)</f>
        <v>20.811869468449995</v>
      </c>
      <c r="H89" s="307">
        <f>SUM(D89,F89)</f>
        <v>20.811869468449995</v>
      </c>
      <c r="I89" s="202"/>
      <c r="J89" s="205"/>
    </row>
    <row r="90" spans="2:10" ht="15">
      <c r="B90" s="260" t="s">
        <v>213</v>
      </c>
      <c r="C90" s="256">
        <v>6.8001079608800099</v>
      </c>
      <c r="D90" s="289" t="s">
        <v>137</v>
      </c>
      <c r="E90" s="285" t="s">
        <v>137</v>
      </c>
      <c r="F90" s="285" t="s">
        <v>137</v>
      </c>
      <c r="G90" s="256">
        <f t="shared" si="5" ref="G90:H98">SUM(C90,E90)</f>
        <v>6.8001079608800099</v>
      </c>
      <c r="H90" s="289" t="s">
        <v>137</v>
      </c>
      <c r="I90" s="202"/>
      <c r="J90" s="205"/>
    </row>
    <row r="91" spans="2:9" ht="15">
      <c r="B91" s="260" t="s">
        <v>214</v>
      </c>
      <c r="C91" s="256">
        <v>7.6480352162200003</v>
      </c>
      <c r="D91" s="289" t="s">
        <v>137</v>
      </c>
      <c r="E91" s="285" t="s">
        <v>137</v>
      </c>
      <c r="F91" s="285" t="s">
        <v>137</v>
      </c>
      <c r="G91" s="256">
        <f t="shared" si="5"/>
        <v>7.6480352162200003</v>
      </c>
      <c r="H91" s="289" t="s">
        <v>137</v>
      </c>
      <c r="I91" s="202"/>
    </row>
    <row r="92" spans="2:10" ht="15">
      <c r="B92" s="294" t="s">
        <v>215</v>
      </c>
      <c r="C92" s="273">
        <v>0.30994243434999996</v>
      </c>
      <c r="D92" s="275">
        <v>0.30994243434999996</v>
      </c>
      <c r="E92" s="273" t="s">
        <v>37</v>
      </c>
      <c r="F92" s="277" t="s">
        <v>37</v>
      </c>
      <c r="G92" s="269">
        <f t="shared" si="5"/>
        <v>0.30994243434999996</v>
      </c>
      <c r="H92" s="275">
        <f t="shared" si="5"/>
        <v>0.30994243434999996</v>
      </c>
      <c r="I92" s="202"/>
      <c r="J92" s="206"/>
    </row>
    <row r="93" spans="2:8" ht="15">
      <c r="B93" s="265" t="s">
        <v>216</v>
      </c>
      <c r="C93" s="279">
        <v>0.070499999999999993</v>
      </c>
      <c r="D93" s="279">
        <v>0.070499999999999993</v>
      </c>
      <c r="E93" s="279">
        <v>0.36648921632000003</v>
      </c>
      <c r="F93" s="279">
        <v>0.36648921632000003</v>
      </c>
      <c r="G93" s="279">
        <f>SUM(C93,E93)</f>
        <v>0.43698921632000004</v>
      </c>
      <c r="H93" s="279">
        <f t="shared" si="5"/>
        <v>0.43698921632000004</v>
      </c>
    </row>
    <row r="94" spans="2:8" ht="15">
      <c r="B94" s="260" t="s">
        <v>217</v>
      </c>
      <c r="C94" s="256">
        <v>15.216999999999999</v>
      </c>
      <c r="D94" s="256">
        <v>15.216999999999999</v>
      </c>
      <c r="E94" s="256">
        <v>16.501059411219998</v>
      </c>
      <c r="F94" s="256">
        <v>16.501059411219998</v>
      </c>
      <c r="G94" s="256">
        <f t="shared" si="5"/>
        <v>31.718059411219997</v>
      </c>
      <c r="H94" s="275">
        <f t="shared" si="5"/>
        <v>31.718059411219997</v>
      </c>
    </row>
    <row r="95" spans="2:8" ht="15">
      <c r="B95" s="260" t="s">
        <v>218</v>
      </c>
      <c r="C95" s="323">
        <v>1.784</v>
      </c>
      <c r="D95" s="323">
        <v>1.784</v>
      </c>
      <c r="E95" s="275">
        <v>1.22</v>
      </c>
      <c r="F95" s="323">
        <v>1.22</v>
      </c>
      <c r="G95" s="282">
        <f t="shared" si="5"/>
        <v>3.004</v>
      </c>
      <c r="H95" s="323">
        <f t="shared" si="5"/>
        <v>3.004</v>
      </c>
    </row>
    <row r="96" spans="2:8" ht="15">
      <c r="B96" s="324" t="s">
        <v>219</v>
      </c>
      <c r="C96" s="293" t="s">
        <v>137</v>
      </c>
      <c r="D96" s="313" t="s">
        <v>137</v>
      </c>
      <c r="E96" s="325">
        <v>0.75436108000000013</v>
      </c>
      <c r="F96" s="325">
        <v>0.75436108000000013</v>
      </c>
      <c r="G96" s="282">
        <f t="shared" si="5"/>
        <v>0.75436108000000013</v>
      </c>
      <c r="H96" s="323">
        <f t="shared" si="5"/>
        <v>0.75436108000000013</v>
      </c>
    </row>
    <row r="97" spans="2:8" ht="15">
      <c r="B97" s="255" t="s">
        <v>220</v>
      </c>
      <c r="C97" s="256">
        <v>20.90</v>
      </c>
      <c r="D97" s="275">
        <v>20.90</v>
      </c>
      <c r="E97" s="256">
        <v>41.772922100000002</v>
      </c>
      <c r="F97" s="256">
        <v>41.772922100000002</v>
      </c>
      <c r="G97" s="256">
        <f t="shared" si="5"/>
        <v>62.672922100000001</v>
      </c>
      <c r="H97" s="275">
        <f t="shared" si="5"/>
        <v>62.672922100000001</v>
      </c>
    </row>
    <row r="98" spans="2:8" ht="15">
      <c r="B98" s="326" t="s">
        <v>221</v>
      </c>
      <c r="C98" s="327" t="s">
        <v>137</v>
      </c>
      <c r="D98" s="328">
        <v>6.5957552740000001</v>
      </c>
      <c r="E98" s="327" t="s">
        <v>137</v>
      </c>
      <c r="F98" s="329" t="s">
        <v>37</v>
      </c>
      <c r="G98" s="327" t="s">
        <v>137</v>
      </c>
      <c r="H98" s="328">
        <f t="shared" si="5"/>
        <v>6.5957552740000001</v>
      </c>
    </row>
    <row r="99" spans="2:8" ht="15">
      <c r="B99" s="298" t="s">
        <v>193</v>
      </c>
      <c r="C99" s="299">
        <f>SUM(C89:C98)</f>
        <v>66.601115852839996</v>
      </c>
      <c r="D99" s="300">
        <f>SUM(D89:D98)</f>
        <v>58.748727949739987</v>
      </c>
      <c r="E99" s="299">
        <f>SUM(E89:E98)</f>
        <v>67.555171034599994</v>
      </c>
      <c r="F99" s="300">
        <f>SUM(F89:F98)</f>
        <v>67.555171034599994</v>
      </c>
      <c r="G99" s="299">
        <f>C99+E99</f>
        <v>134.15628688743999</v>
      </c>
      <c r="H99" s="301">
        <f>D99+F99</f>
        <v>126.30389898433998</v>
      </c>
    </row>
    <row r="100" spans="2:8" ht="15">
      <c r="B100" s="315" t="s">
        <v>222</v>
      </c>
      <c r="C100" s="315"/>
      <c r="D100" s="330"/>
      <c r="E100" s="315"/>
      <c r="F100" s="330"/>
      <c r="G100" s="315"/>
      <c r="H100" s="330"/>
    </row>
    <row r="101" spans="2:8" ht="15">
      <c r="B101" s="315"/>
      <c r="C101" s="315"/>
      <c r="D101" s="330"/>
      <c r="E101" s="315"/>
      <c r="F101" s="330"/>
      <c r="G101" s="315"/>
      <c r="H101" s="330"/>
    </row>
    <row r="102" spans="2:8" ht="15">
      <c r="B102" s="298" t="s">
        <v>223</v>
      </c>
      <c r="C102" s="299">
        <f>SUM(C99,C82,C67)</f>
        <v>228.52444434284001</v>
      </c>
      <c r="D102" s="300">
        <f>SUM(D99,D82,D67)</f>
        <v>218.08224643974</v>
      </c>
      <c r="E102" s="299">
        <f>SUM(E99,E82,E67)</f>
        <v>257.16511989549485</v>
      </c>
      <c r="F102" s="300">
        <f>SUM(F99,F82,F67)</f>
        <v>241.80497746606602</v>
      </c>
      <c r="G102" s="299">
        <f>C102+E102</f>
        <v>485.68956423833487</v>
      </c>
      <c r="H102" s="301">
        <f>D102+F102</f>
        <v>459.88722390580602</v>
      </c>
    </row>
    <row r="103" spans="1:5" ht="29.25" customHeight="1">
      <c r="A103" s="190"/>
      <c r="B103" s="315"/>
      <c r="C103" s="315"/>
      <c r="D103" s="330"/>
      <c r="E103" s="331"/>
    </row>
    <row r="104" spans="2:10" ht="15">
      <c r="B104" s="318"/>
      <c r="C104" s="318"/>
      <c r="D104" s="332"/>
      <c r="E104" s="333"/>
      <c r="F104" s="320"/>
      <c r="G104" s="320"/>
      <c r="H104" s="320"/>
      <c r="I104" s="207"/>
      <c r="J104" s="208"/>
    </row>
    <row r="105" spans="2:10" ht="30">
      <c r="B105" s="209" t="s">
        <v>224</v>
      </c>
      <c r="C105" s="193" t="s">
        <v>130</v>
      </c>
      <c r="D105" s="195" t="s">
        <v>131</v>
      </c>
      <c r="E105" s="193" t="s">
        <v>130</v>
      </c>
      <c r="F105" s="195" t="s">
        <v>131</v>
      </c>
      <c r="G105" s="193" t="s">
        <v>130</v>
      </c>
      <c r="H105" s="195" t="s">
        <v>131</v>
      </c>
      <c r="I105" s="207"/>
      <c r="J105" s="208"/>
    </row>
    <row r="106" spans="2:10" ht="15">
      <c r="B106" s="250" t="s">
        <v>225</v>
      </c>
      <c r="C106" s="251">
        <v>0.92831617399999999</v>
      </c>
      <c r="D106" s="334" t="s">
        <v>137</v>
      </c>
      <c r="E106" s="335" t="s">
        <v>37</v>
      </c>
      <c r="F106" s="334" t="s">
        <v>137</v>
      </c>
      <c r="G106" s="251">
        <f>SUM(C106,E106)</f>
        <v>0.92831617399999999</v>
      </c>
      <c r="H106" s="334" t="s">
        <v>137</v>
      </c>
      <c r="I106" s="207"/>
      <c r="J106" s="208"/>
    </row>
    <row r="107" spans="2:10" ht="15">
      <c r="B107" s="265" t="s">
        <v>226</v>
      </c>
      <c r="C107" s="266">
        <v>14.553359876450001</v>
      </c>
      <c r="D107" s="270" t="s">
        <v>137</v>
      </c>
      <c r="E107" s="336" t="s">
        <v>37</v>
      </c>
      <c r="F107" s="270" t="s">
        <v>137</v>
      </c>
      <c r="G107" s="266">
        <f t="shared" si="6" ref="G107:G115">SUM(C107,E107)</f>
        <v>14.553359876450001</v>
      </c>
      <c r="H107" s="270" t="s">
        <v>137</v>
      </c>
      <c r="I107" s="207"/>
      <c r="J107" s="208"/>
    </row>
    <row r="108" spans="2:10" ht="15">
      <c r="B108" s="265" t="s">
        <v>227</v>
      </c>
      <c r="C108" s="266">
        <v>1.6239330000000001</v>
      </c>
      <c r="D108" s="270" t="s">
        <v>137</v>
      </c>
      <c r="E108" s="336" t="s">
        <v>37</v>
      </c>
      <c r="F108" s="270" t="s">
        <v>137</v>
      </c>
      <c r="G108" s="266">
        <f t="shared" si="6"/>
        <v>1.6239330000000001</v>
      </c>
      <c r="H108" s="270" t="s">
        <v>137</v>
      </c>
      <c r="I108" s="207"/>
      <c r="J108" s="208"/>
    </row>
    <row r="109" spans="2:10" ht="15">
      <c r="B109" s="265" t="s">
        <v>228</v>
      </c>
      <c r="C109" s="266">
        <v>22.170589726999999</v>
      </c>
      <c r="D109" s="270" t="s">
        <v>137</v>
      </c>
      <c r="E109" s="266">
        <v>20.174967197000001</v>
      </c>
      <c r="F109" s="272" t="s">
        <v>137</v>
      </c>
      <c r="G109" s="266">
        <f t="shared" si="6"/>
        <v>42.345556924</v>
      </c>
      <c r="H109" s="270" t="s">
        <v>137</v>
      </c>
      <c r="I109" s="207"/>
      <c r="J109" s="208"/>
    </row>
    <row r="110" spans="2:11" ht="15">
      <c r="B110" s="265" t="s">
        <v>229</v>
      </c>
      <c r="C110" s="269" t="s">
        <v>137</v>
      </c>
      <c r="D110" s="272" t="s">
        <v>137</v>
      </c>
      <c r="E110" s="266">
        <v>0.84004900000000005</v>
      </c>
      <c r="F110" s="272" t="s">
        <v>137</v>
      </c>
      <c r="G110" s="266">
        <f t="shared" si="6"/>
        <v>0.84004900000000005</v>
      </c>
      <c r="H110" s="270" t="s">
        <v>137</v>
      </c>
      <c r="I110" s="207"/>
      <c r="J110" s="208"/>
      <c r="K110" s="202"/>
    </row>
    <row r="111" spans="2:10" ht="15">
      <c r="B111" s="265" t="s">
        <v>230</v>
      </c>
      <c r="C111" s="269" t="s">
        <v>137</v>
      </c>
      <c r="D111" s="272" t="s">
        <v>137</v>
      </c>
      <c r="E111" s="266">
        <v>0.092450000000000004</v>
      </c>
      <c r="F111" s="272" t="s">
        <v>137</v>
      </c>
      <c r="G111" s="266">
        <f t="shared" si="6"/>
        <v>0.092450000000000004</v>
      </c>
      <c r="H111" s="270" t="s">
        <v>137</v>
      </c>
      <c r="I111" s="207"/>
      <c r="J111" s="208"/>
    </row>
    <row r="112" spans="2:10" ht="15">
      <c r="B112" s="337" t="s">
        <v>231</v>
      </c>
      <c r="C112" s="338">
        <v>12.179</v>
      </c>
      <c r="D112" s="339" t="s">
        <v>137</v>
      </c>
      <c r="E112" s="338">
        <v>8.8379999999999992</v>
      </c>
      <c r="F112" s="340" t="s">
        <v>137</v>
      </c>
      <c r="G112" s="338">
        <f t="shared" si="6"/>
        <v>21.016999999999999</v>
      </c>
      <c r="H112" s="339" t="s">
        <v>137</v>
      </c>
      <c r="I112" s="207"/>
      <c r="J112" s="208"/>
    </row>
    <row r="113" spans="2:10" ht="15">
      <c r="B113" s="250" t="s">
        <v>232</v>
      </c>
      <c r="C113" s="251">
        <v>7.6028100792700002</v>
      </c>
      <c r="D113" s="341" t="s">
        <v>137</v>
      </c>
      <c r="E113" s="251">
        <v>5.3872877859999999</v>
      </c>
      <c r="F113" s="341" t="s">
        <v>137</v>
      </c>
      <c r="G113" s="251">
        <f t="shared" si="6"/>
        <v>12.99009786527</v>
      </c>
      <c r="H113" s="341" t="s">
        <v>137</v>
      </c>
      <c r="I113" s="207"/>
      <c r="J113" s="208"/>
    </row>
    <row r="114" spans="2:8" ht="15">
      <c r="B114" s="265" t="s">
        <v>233</v>
      </c>
      <c r="C114" s="266">
        <v>3.9718576725299997</v>
      </c>
      <c r="D114" s="264" t="s">
        <v>137</v>
      </c>
      <c r="E114" s="266">
        <v>6.420443573</v>
      </c>
      <c r="F114" s="264" t="s">
        <v>137</v>
      </c>
      <c r="G114" s="266">
        <f t="shared" si="6"/>
        <v>10.39230124553</v>
      </c>
      <c r="H114" s="264" t="s">
        <v>137</v>
      </c>
    </row>
    <row r="115" spans="2:8" ht="15">
      <c r="B115" s="337" t="s">
        <v>234</v>
      </c>
      <c r="C115" s="338">
        <v>1.209634071</v>
      </c>
      <c r="D115" s="342" t="s">
        <v>137</v>
      </c>
      <c r="E115" s="338">
        <v>2.3528165570000001</v>
      </c>
      <c r="F115" s="342" t="s">
        <v>137</v>
      </c>
      <c r="G115" s="338">
        <f t="shared" si="6"/>
        <v>3.5624506280000001</v>
      </c>
      <c r="H115" s="342" t="s">
        <v>137</v>
      </c>
    </row>
    <row r="116" spans="2:8" ht="15">
      <c r="B116" s="298" t="s">
        <v>193</v>
      </c>
      <c r="C116" s="299">
        <f>SUM(C106:C115)</f>
        <v>64.239500600250011</v>
      </c>
      <c r="D116" s="343" t="s">
        <v>137</v>
      </c>
      <c r="E116" s="299">
        <f>SUM(E106:E115)</f>
        <v>44.106014113000001</v>
      </c>
      <c r="F116" s="343" t="s">
        <v>137</v>
      </c>
      <c r="G116" s="299">
        <f>C116+E116</f>
        <v>108.34551471325001</v>
      </c>
      <c r="H116" s="343" t="s">
        <v>137</v>
      </c>
    </row>
    <row r="117" spans="2:5" ht="15">
      <c r="B117" s="315" t="s">
        <v>235</v>
      </c>
      <c r="C117" s="315"/>
      <c r="D117" s="344"/>
      <c r="E117" s="317"/>
    </row>
    <row r="118" spans="2:5" ht="15">
      <c r="B118" s="315" t="s">
        <v>236</v>
      </c>
      <c r="C118" s="315"/>
      <c r="E118" s="317"/>
    </row>
    <row r="119" spans="2:5" ht="29.25" customHeight="1">
      <c r="B119" s="315" t="s">
        <v>245</v>
      </c>
      <c r="C119" s="315"/>
      <c r="E119" s="317"/>
    </row>
    <row r="120" spans="2:5" ht="15">
      <c r="B120" s="315"/>
      <c r="C120" s="315"/>
      <c r="E120" s="317"/>
    </row>
    <row r="121" spans="2:8" ht="30">
      <c r="B121" s="210"/>
      <c r="C121" s="211" t="s">
        <v>130</v>
      </c>
      <c r="D121" s="195" t="s">
        <v>131</v>
      </c>
      <c r="E121" s="212" t="s">
        <v>130</v>
      </c>
      <c r="F121" s="195" t="s">
        <v>131</v>
      </c>
      <c r="G121" s="212" t="s">
        <v>130</v>
      </c>
      <c r="H121" s="195" t="s">
        <v>131</v>
      </c>
    </row>
    <row r="122" spans="2:8" ht="15">
      <c r="B122" s="345" t="s">
        <v>237</v>
      </c>
      <c r="C122" s="346">
        <f>SUM(C102,C116)</f>
        <v>292.76394494309</v>
      </c>
      <c r="D122" s="347">
        <f>SUM(D102,D116)</f>
        <v>218.08224643974</v>
      </c>
      <c r="E122" s="346">
        <f>SUM(E102,E116)</f>
        <v>301.27113400849487</v>
      </c>
      <c r="F122" s="347">
        <f>SUM(F102,F116)</f>
        <v>241.80497746606602</v>
      </c>
      <c r="G122" s="346">
        <f>C122+E122</f>
        <v>594.03507895158486</v>
      </c>
      <c r="H122" s="347">
        <f>D122+F122</f>
        <v>459.88722390580602</v>
      </c>
    </row>
    <row r="123" spans="2:5" ht="15">
      <c r="B123" s="348" t="s">
        <v>238</v>
      </c>
      <c r="C123" s="315"/>
      <c r="E123" s="317"/>
    </row>
    <row r="124" spans="2:5" ht="15">
      <c r="B124" s="315"/>
      <c r="C124" s="315"/>
      <c r="E124" s="317"/>
    </row>
    <row r="125" spans="2:4" ht="15">
      <c r="B125" s="349" t="s">
        <v>239</v>
      </c>
      <c r="C125" s="349"/>
      <c r="D125" s="350" t="s">
        <v>127</v>
      </c>
    </row>
    <row r="126" spans="2:4" ht="15">
      <c r="B126" s="351" t="s">
        <v>240</v>
      </c>
      <c r="C126" s="351"/>
      <c r="D126" s="352">
        <v>306.08270345589995</v>
      </c>
    </row>
    <row r="127" spans="2:3" ht="15">
      <c r="B127" s="315" t="s">
        <v>241</v>
      </c>
      <c r="C127" s="315"/>
    </row>
    <row r="128" spans="2:3" ht="15">
      <c r="B128" s="315"/>
      <c r="C128" s="315"/>
    </row>
    <row r="129" ht="15">
      <c r="E129" s="202"/>
    </row>
    <row r="130" spans="2:5" ht="15">
      <c r="B130" s="353"/>
      <c r="C130" s="354"/>
      <c r="E130" s="202"/>
    </row>
    <row r="131" ht="15">
      <c r="E131" s="202"/>
    </row>
    <row r="133" spans="2:3" ht="15">
      <c r="B133" s="317"/>
      <c r="C133" s="317"/>
    </row>
    <row r="134" spans="2:3" ht="15">
      <c r="B134" s="317"/>
      <c r="C134" s="317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2021-11-01T10:18:37Z</dcterms:created>
  <cp:category/>
  <cp:contentType/>
  <cp:contentStatus/>
</cp:coreProperties>
</file>