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310" yWindow="75" windowWidth="19440" windowHeight="13245" tabRatio="601" activeTab="0"/>
  </bookViews>
  <sheets>
    <sheet name="př.1 tab.9" sheetId="17738" r:id="rId2"/>
  </sheets>
  <externalReferences>
    <externalReference r:id="rId5"/>
  </externalReferences>
  <definedNames>
    <definedName name="AV">#REF!</definedName>
    <definedName name="CBU">#REF!</definedName>
    <definedName name="CSU">#REF!</definedName>
    <definedName name="CUZK">#REF!</definedName>
    <definedName name="GA">#REF!</definedName>
    <definedName name="MDS">#REF!</definedName>
    <definedName name="MK">#REF!</definedName>
    <definedName name="MPO">#REF!</definedName>
    <definedName name="MS">#REF!</definedName>
    <definedName name="MSMT">#REF!</definedName>
    <definedName name="MZdr">#REF!</definedName>
    <definedName name="MZe">#REF!</definedName>
    <definedName name="NKU">#REF!</definedName>
    <definedName name="_xlnm.Print_Area" localSheetId="0">'př.1 tab.9'!$A$1:$T$46</definedName>
    <definedName name="RRTV">#REF!</definedName>
    <definedName name="SSHR">#REF!</definedName>
    <definedName name="SUJB">#REF!</definedName>
    <definedName name="UOHS">#REF!</definedName>
    <definedName name="UPV">#REF!</definedName>
    <definedName name="US">#REF!</definedName>
    <definedName name="USIS">#REF!</definedName>
  </definedNames>
  <calcPr fullCalcOnLoad="1"/>
</workbook>
</file>

<file path=xl/sharedStrings.xml><?xml version="1.0" encoding="utf-8"?>
<sst xmlns="http://schemas.openxmlformats.org/spreadsheetml/2006/main" count="79" uniqueCount="64">
  <si>
    <t>Kapitola:</t>
  </si>
  <si>
    <t>Datum:</t>
  </si>
  <si>
    <t>celkem</t>
  </si>
  <si>
    <t>v tom:</t>
  </si>
  <si>
    <t xml:space="preserve">průměrný přepočtený počet zaměstnanců </t>
  </si>
  <si>
    <t>průměrný měsíční plat v Kč</t>
  </si>
  <si>
    <t>spolufinancování ČR ze SR</t>
  </si>
  <si>
    <t>kryto příjmy z rozpočtu EU/FM</t>
  </si>
  <si>
    <t xml:space="preserve">platy a ostatní platby za provedenou práci </t>
  </si>
  <si>
    <t>prostředky na platy</t>
  </si>
  <si>
    <t>ostatní platby za provedenou práci</t>
  </si>
  <si>
    <t>Organizační složky státu celkem</t>
  </si>
  <si>
    <t>Státní správa celkem</t>
  </si>
  <si>
    <t xml:space="preserve">Ústřední orgán státní správy   </t>
  </si>
  <si>
    <t>Jednotlivé organizační složky státu - státní správa</t>
  </si>
  <si>
    <t>Jednotlivé organizační složky správy ve složkách obrany, bezpečnosti, celní a právní ochrany</t>
  </si>
  <si>
    <t>Ostatní organizační složky státu</t>
  </si>
  <si>
    <t>Organizační složky státu a příspěvkové organizace celkem</t>
  </si>
  <si>
    <t>Tabulka č. 9</t>
  </si>
  <si>
    <r>
      <t>systemizo- vaná místa</t>
    </r>
    <r>
      <rPr>
        <vertAlign val="superscript"/>
        <sz val="12"/>
        <rFont val="Arial"/>
        <family val="2"/>
        <charset val="238"/>
      </rPr>
      <t>2)</t>
    </r>
  </si>
  <si>
    <r>
      <t xml:space="preserve">Příspěvkové organizace celkem </t>
    </r>
    <r>
      <rPr>
        <vertAlign val="superscript"/>
        <sz val="12"/>
        <rFont val="Arial"/>
        <family val="2"/>
        <charset val="238"/>
      </rPr>
      <t>1)</t>
    </r>
  </si>
  <si>
    <t>program</t>
  </si>
  <si>
    <t>Pozn. Údaje navazují na tabulku, která je součástí dokumentace k návrhu státního rozpočtu na hodnocený rok</t>
  </si>
  <si>
    <r>
      <t xml:space="preserve">1) </t>
    </r>
    <r>
      <rPr>
        <sz val="10"/>
        <rFont val="Arial"/>
        <family val="2"/>
        <charset val="238"/>
      </rPr>
      <t xml:space="preserve">Organizace odměňující podle zákona č. 262/2006 Sb., zákoník práce, a financované ze státního rozpočtu. </t>
    </r>
  </si>
  <si>
    <r>
      <t>2)</t>
    </r>
    <r>
      <rPr>
        <sz val="10"/>
        <rFont val="Arial"/>
        <family val="2"/>
        <charset val="238"/>
      </rPr>
      <t xml:space="preserve"> Systemizovaná místa (bez jednorázového navýšení počtu zaměstnanců) v roce 20xx.</t>
    </r>
  </si>
  <si>
    <r>
      <t>6)</t>
    </r>
    <r>
      <rPr>
        <sz val="10"/>
        <rFont val="Arial"/>
        <family val="2"/>
        <charset val="238"/>
      </rPr>
      <t xml:space="preserve"> Počet zaměstnanců v ročním průměru; zaměstnanci realizující projekty spolufinancované ze strukturálních fondů a Fondu soudržnosti, zaměstnanci administrující nebo realizující finanční mechanismy, komunitární programy, společnou zemědělskou politiku a ostatní programy nebo projekty z rozpočtu EU.</t>
    </r>
  </si>
  <si>
    <t>- jednotlivá organizační složka</t>
  </si>
  <si>
    <t>(jméno, popřípadě jména, a příjmení, telefon, podpis)</t>
  </si>
  <si>
    <t>7=4+5+6</t>
  </si>
  <si>
    <t>motivace</t>
  </si>
  <si>
    <r>
      <t>5)</t>
    </r>
    <r>
      <rPr>
        <sz val="10"/>
        <rFont val="Arial"/>
        <family val="2"/>
        <charset val="238"/>
      </rPr>
      <t xml:space="preserve"> Počet zaměstnanců podle usnesení vlády č. 1332/2009 o Metodice finančního ohodnocení zaměstnanců implementujících Národní strategický referenční rámec v programovém období 2007-2013 a usnesení vlády č. 884/2007 k zabezpečení auditního orgánu a pověřených subjektů auditních orgánů PAS.</t>
    </r>
  </si>
  <si>
    <r>
      <t>4)</t>
    </r>
    <r>
      <rPr>
        <sz val="10"/>
        <rFont val="Arial"/>
        <family val="2"/>
        <charset val="238"/>
      </rPr>
      <t xml:space="preserve">  Počet zaměstnanců nad rámec schválené systemizace podle usnesení vlády č. 818/2007 k postupu při řešení administrativní kapacity čerpání zdrojů strukturálních fondů a Fondu soudržnosti na období 2007-2013 část II bod 4 a jednorázové navýšení u ostatních personálních kapacit.</t>
    </r>
  </si>
  <si>
    <r>
      <t>motivace</t>
    </r>
    <r>
      <rPr>
        <vertAlign val="superscript"/>
        <sz val="12"/>
        <rFont val="Arial"/>
        <family val="2"/>
        <charset val="238"/>
      </rPr>
      <t>3)</t>
    </r>
  </si>
  <si>
    <r>
      <t>jednorázové navýšení</t>
    </r>
    <r>
      <rPr>
        <vertAlign val="superscript"/>
        <sz val="12"/>
        <rFont val="Arial"/>
        <family val="2"/>
        <charset val="238"/>
      </rPr>
      <t>4)</t>
    </r>
  </si>
  <si>
    <t>17=9+13</t>
  </si>
  <si>
    <t>11=8+9+10</t>
  </si>
  <si>
    <t>15=12+13+14</t>
  </si>
  <si>
    <t>16=8+12</t>
  </si>
  <si>
    <t>18=10+14</t>
  </si>
  <si>
    <t>19=11+15</t>
  </si>
  <si>
    <r>
      <t xml:space="preserve">    U příspěvkových organizací se </t>
    </r>
    <r>
      <rPr>
        <sz val="10"/>
        <rFont val="Arial"/>
        <family val="2"/>
        <charset val="238"/>
      </rPr>
      <t>ve sloupcích ostatní platby za provedenou práci se uvedou ostatní osobní náklady.</t>
    </r>
  </si>
  <si>
    <r>
      <t xml:space="preserve">3) </t>
    </r>
    <r>
      <rPr>
        <sz val="10"/>
        <rFont val="Arial"/>
        <family val="2"/>
        <charset val="238"/>
      </rPr>
      <t>Počet zaměstnanců v ročním průměru; zaměstnanci hrazeni ze SR a odměňováni podle usnesení vlády č. 1332/2009 a zaměstanci dle definice ostatních personálních kapacit hrazeni ze SR a odměňováni z projektů EU,SZP,FM.</t>
    </r>
  </si>
  <si>
    <r>
      <t xml:space="preserve">    Kapitola MŠMT uvede údaje </t>
    </r>
    <r>
      <rPr>
        <b/>
        <sz val="10"/>
        <rFont val="Arial"/>
        <family val="2"/>
        <charset val="238"/>
      </rPr>
      <t>příspěvkových organizací</t>
    </r>
    <r>
      <rPr>
        <sz val="10"/>
        <rFont val="Arial"/>
        <family val="2"/>
        <charset val="238"/>
      </rPr>
      <t xml:space="preserve"> v členění OPŘO, regionální školství územních celků a regionální školství MŠMT. </t>
    </r>
    <r>
      <rPr>
        <b/>
        <sz val="10"/>
        <rFont val="Arial"/>
        <family val="2"/>
        <charset val="238"/>
      </rPr>
      <t>U regionálního školství vykáže údaje vyčleněné z mzdové regulace ještě i v samostatném řádku .</t>
    </r>
  </si>
  <si>
    <t>průměrná měsíční motivace v Kč</t>
  </si>
  <si>
    <t xml:space="preserve">Platy zaměstnanců a ostatní platby za provedenou práci v  Kč </t>
  </si>
  <si>
    <t>Platy a ostatní platby za provedenou práci se uvádějí v  Kč, průměrný plat v celých Kč (bez desetinných  míst) a průměrný roční přepočtený počet zaměstnanců se zaokrouhluje na celá čísla.</t>
  </si>
  <si>
    <t>Výdaje na platy a ostatní platby za provedenou práci v rámci společných programů České republiky a Evropské unie/finančních  mechanismů čerpané v roce 2013</t>
  </si>
  <si>
    <t>OP LZaZ</t>
  </si>
  <si>
    <t>33</t>
  </si>
  <si>
    <t>OPTP celkem</t>
  </si>
  <si>
    <t>Migrační toky</t>
  </si>
  <si>
    <t>finanční mechanismy</t>
  </si>
  <si>
    <t>37</t>
  </si>
  <si>
    <t>47</t>
  </si>
  <si>
    <t>60</t>
  </si>
  <si>
    <t>36</t>
  </si>
  <si>
    <t>Generální ředitelství cel   IOP</t>
  </si>
  <si>
    <r>
      <t xml:space="preserve">z toho: administrativní personální kapacity </t>
    </r>
    <r>
      <rPr>
        <vertAlign val="superscript"/>
        <sz val="12"/>
        <rFont val="Arial"/>
        <family val="2"/>
        <charset val="238"/>
      </rPr>
      <t>5)</t>
    </r>
  </si>
  <si>
    <r>
      <t>ostatní personální kapacity</t>
    </r>
    <r>
      <rPr>
        <vertAlign val="superscript"/>
        <sz val="12"/>
        <rFont val="Arial"/>
        <family val="2"/>
        <charset val="238"/>
      </rPr>
      <t>6)</t>
    </r>
  </si>
  <si>
    <t>Vypracoval:      Ing. Josef Říha,   linka 2187 (MF ÚO)</t>
  </si>
  <si>
    <t xml:space="preserve">                        Ing. Jiřina Vašáková, linka 2871 (kap. 312-MF)</t>
  </si>
  <si>
    <t>Ing. Hana Kalinová           linka 2661 (kap. 312-MF)</t>
  </si>
  <si>
    <t>Kontroloval:     Ing. Zdeňka Fidlerová           linka 2205 (MF ÚO)</t>
  </si>
  <si>
    <t>33,47,60,36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</si>
</sst>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0"/>
      <name val="Arial CE"/>
      <family val="2"/>
      <charset val="238"/>
    </font>
    <font>
      <sz val="10"/>
      <name val="Arial"/>
      <family val="2"/>
    </font>
    <font>
      <sz val="10"/>
      <name val="Times New Roman CE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Times New Roman"/>
      <family val="2"/>
    </font>
    <font>
      <sz val="8"/>
      <name val="Arial CE"/>
      <family val="2"/>
    </font>
    <font>
      <sz val="8"/>
      <name val="Times New Roman CE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26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double">
        <color indexed="52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double">
        <color auto="1"/>
      </bottom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/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/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double">
        <color auto="1"/>
      </bottom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</borders>
  <cellStyleXfs count="6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1" applyNumberFormat="0" applyFill="0" applyAlignment="0" applyProtection="0"/>
    <xf numFmtId="0" fontId="15" fillId="3" borderId="0" applyNumberFormat="0" applyBorder="0" applyAlignment="0" applyProtection="0"/>
    <xf numFmtId="0" fontId="16" fillId="16" borderId="2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7" fillId="0" borderId="0">
      <alignment/>
      <protection/>
    </xf>
    <xf numFmtId="0" fontId="12" fillId="18" borderId="6" applyNumberFormat="0" applyFont="0" applyAlignment="0" applyProtection="0"/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7" borderId="8" applyNumberFormat="0" applyAlignment="0" applyProtection="0"/>
    <xf numFmtId="0" fontId="26" fillId="19" borderId="8" applyNumberFormat="0" applyAlignment="0" applyProtection="0"/>
    <xf numFmtId="0" fontId="27" fillId="19" borderId="9" applyNumberFormat="0" applyAlignment="0" applyProtection="0"/>
    <xf numFmtId="0" fontId="28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3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Fill="1"/>
    <xf numFmtId="0" fontId="4" fillId="0" borderId="0" xfId="48" applyFont="1">
      <alignment/>
      <protection/>
    </xf>
    <xf numFmtId="0" fontId="4" fillId="0" borderId="0" xfId="48" applyFont="1" applyAlignment="1">
      <alignment horizontal="center" vertical="center"/>
      <protection/>
    </xf>
    <xf numFmtId="0" fontId="4" fillId="0" borderId="0" xfId="50" applyFont="1">
      <alignment/>
      <protection/>
    </xf>
    <xf numFmtId="0" fontId="5" fillId="0" borderId="0" xfId="48" applyFont="1" applyBorder="1" applyAlignment="1">
      <alignment horizontal="center" vertical="center" wrapText="1"/>
      <protection/>
    </xf>
    <xf numFmtId="0" fontId="4" fillId="0" borderId="0" xfId="50" applyFont="1" applyBorder="1" applyAlignment="1">
      <alignment horizontal="center" vertical="center"/>
      <protection/>
    </xf>
    <xf numFmtId="0" fontId="1" fillId="0" borderId="10" xfId="50" applyFont="1" applyBorder="1" applyAlignment="1">
      <alignment horizontal="center" vertical="center"/>
      <protection/>
    </xf>
    <xf numFmtId="0" fontId="1" fillId="0" borderId="10" xfId="50" applyFont="1" applyBorder="1" applyAlignment="1">
      <alignment horizontal="center" vertical="center" wrapText="1"/>
      <protection/>
    </xf>
    <xf numFmtId="0" fontId="1" fillId="0" borderId="11" xfId="50" applyFont="1" applyBorder="1" applyAlignment="1">
      <alignment horizontal="center" vertical="center" wrapText="1"/>
      <protection/>
    </xf>
    <xf numFmtId="0" fontId="3" fillId="0" borderId="10" xfId="50" applyFont="1" applyBorder="1" applyAlignment="1">
      <alignment horizontal="center" vertical="center" wrapText="1"/>
      <protection/>
    </xf>
    <xf numFmtId="0" fontId="1" fillId="0" borderId="12" xfId="50" applyFont="1" applyBorder="1" applyAlignment="1">
      <alignment horizontal="center" vertical="center"/>
      <protection/>
    </xf>
    <xf numFmtId="0" fontId="1" fillId="0" borderId="13" xfId="50" applyFont="1" applyBorder="1" applyAlignment="1">
      <alignment horizontal="center" vertical="center"/>
      <protection/>
    </xf>
    <xf numFmtId="0" fontId="1" fillId="0" borderId="0" xfId="50" applyFont="1">
      <alignment/>
      <protection/>
    </xf>
    <xf numFmtId="0" fontId="1" fillId="0" borderId="0" xfId="48" applyFont="1">
      <alignment/>
      <protection/>
    </xf>
    <xf numFmtId="1" fontId="4" fillId="0" borderId="14" xfId="51" applyNumberFormat="1" applyFont="1" applyFill="1" applyBorder="1" applyAlignment="1" applyProtection="1">
      <alignment horizontal="center" vertical="center"/>
      <protection hidden="1"/>
    </xf>
    <xf numFmtId="1" fontId="4" fillId="0" borderId="15" xfId="51" applyNumberFormat="1" applyFont="1" applyFill="1" applyBorder="1" applyAlignment="1" applyProtection="1">
      <alignment horizontal="center" vertical="center"/>
      <protection hidden="1"/>
    </xf>
    <xf numFmtId="1" fontId="4" fillId="0" borderId="16" xfId="51" applyNumberFormat="1" applyFont="1" applyFill="1" applyBorder="1" applyAlignment="1" applyProtection="1">
      <alignment horizontal="center" vertical="center"/>
      <protection hidden="1"/>
    </xf>
    <xf numFmtId="0" fontId="4" fillId="0" borderId="14" xfId="50" applyFont="1" applyBorder="1">
      <alignment/>
      <protection/>
    </xf>
    <xf numFmtId="0" fontId="4" fillId="0" borderId="0" xfId="48" applyFont="1" applyAlignment="1">
      <alignment vertical="center"/>
      <protection/>
    </xf>
    <xf numFmtId="0" fontId="4" fillId="0" borderId="0" xfId="48" applyFont="1" applyBorder="1">
      <alignment/>
      <protection/>
    </xf>
    <xf numFmtId="0" fontId="4" fillId="0" borderId="0" xfId="50" applyFont="1" applyFill="1">
      <alignment/>
      <protection/>
    </xf>
    <xf numFmtId="0" fontId="4" fillId="0" borderId="0" xfId="48" applyFont="1" applyFill="1">
      <alignment/>
      <protection/>
    </xf>
    <xf numFmtId="0" fontId="1" fillId="0" borderId="17" xfId="50" applyFont="1" applyBorder="1" applyAlignment="1">
      <alignment horizontal="center" vertical="center"/>
      <protection/>
    </xf>
    <xf numFmtId="0" fontId="1" fillId="0" borderId="18" xfId="50" applyFont="1" applyBorder="1" applyAlignment="1">
      <alignment horizontal="center" vertical="center" wrapText="1"/>
      <protection/>
    </xf>
    <xf numFmtId="1" fontId="4" fillId="0" borderId="19" xfId="51" applyNumberFormat="1" applyFont="1" applyFill="1" applyBorder="1" applyAlignment="1" applyProtection="1">
      <alignment horizontal="center" vertical="center"/>
      <protection hidden="1"/>
    </xf>
    <xf numFmtId="1" fontId="4" fillId="0" borderId="20" xfId="51" applyNumberFormat="1" applyFont="1" applyFill="1" applyBorder="1" applyAlignment="1" applyProtection="1">
      <alignment horizontal="center" vertical="center"/>
      <protection hidden="1"/>
    </xf>
    <xf numFmtId="0" fontId="1" fillId="0" borderId="13" xfId="50" applyFont="1" applyBorder="1" applyAlignment="1">
      <alignment horizontal="center" vertical="center" wrapText="1"/>
      <protection/>
    </xf>
    <xf numFmtId="0" fontId="1" fillId="0" borderId="21" xfId="50" applyFont="1" applyBorder="1" applyAlignment="1">
      <alignment horizontal="center" vertical="center" wrapText="1"/>
      <protection/>
    </xf>
    <xf numFmtId="49" fontId="4" fillId="0" borderId="16" xfId="49" applyNumberFormat="1" applyFont="1" applyFill="1" applyBorder="1" applyAlignment="1">
      <alignment horizontal="left" indent="1"/>
      <protection/>
    </xf>
    <xf numFmtId="49" fontId="4" fillId="0" borderId="16" xfId="49" applyNumberFormat="1" applyFont="1" applyFill="1" applyBorder="1" applyAlignment="1">
      <alignment horizontal="left" indent="3"/>
      <protection/>
    </xf>
    <xf numFmtId="49" fontId="4" fillId="0" borderId="16" xfId="49" applyNumberFormat="1" applyFont="1" applyFill="1" applyBorder="1" applyAlignment="1">
      <alignment horizontal="left" wrapText="1" indent="3"/>
      <protection/>
    </xf>
    <xf numFmtId="49" fontId="4" fillId="0" borderId="22" xfId="49" applyNumberFormat="1" applyFont="1" applyFill="1" applyBorder="1" applyAlignment="1">
      <alignment horizontal="left" indent="3"/>
      <protection/>
    </xf>
    <xf numFmtId="49" fontId="5" fillId="0" borderId="23" xfId="49" applyNumberFormat="1" applyFont="1" applyFill="1" applyBorder="1" applyAlignment="1">
      <alignment horizontal="left" vertical="center" wrapText="1" indent="1"/>
      <protection/>
    </xf>
    <xf numFmtId="49" fontId="5" fillId="0" borderId="24" xfId="49" applyNumberFormat="1" applyFont="1" applyFill="1" applyBorder="1" applyAlignment="1">
      <alignment horizontal="left" vertical="center" wrapText="1" indent="1"/>
      <protection/>
    </xf>
    <xf numFmtId="0" fontId="4" fillId="0" borderId="25" xfId="50" applyFont="1" applyBorder="1">
      <alignment/>
      <protection/>
    </xf>
    <xf numFmtId="1" fontId="4" fillId="0" borderId="26" xfId="51" applyNumberFormat="1" applyFont="1" applyFill="1" applyBorder="1" applyAlignment="1" applyProtection="1">
      <alignment horizontal="center" vertical="center"/>
      <protection hidden="1"/>
    </xf>
    <xf numFmtId="1" fontId="4" fillId="0" borderId="27" xfId="51" applyNumberFormat="1" applyFont="1" applyFill="1" applyBorder="1" applyAlignment="1" applyProtection="1">
      <alignment horizontal="center" vertical="center"/>
      <protection hidden="1"/>
    </xf>
    <xf numFmtId="1" fontId="4" fillId="0" borderId="28" xfId="51" applyNumberFormat="1" applyFont="1" applyFill="1" applyBorder="1" applyAlignment="1" applyProtection="1">
      <alignment horizontal="center" vertical="center"/>
      <protection hidden="1"/>
    </xf>
    <xf numFmtId="1" fontId="4" fillId="0" borderId="29" xfId="51" applyNumberFormat="1" applyFont="1" applyFill="1" applyBorder="1" applyAlignment="1" applyProtection="1">
      <alignment horizontal="center" vertical="center"/>
      <protection hidden="1"/>
    </xf>
    <xf numFmtId="1" fontId="4" fillId="0" borderId="30" xfId="51" applyNumberFormat="1" applyFont="1" applyFill="1" applyBorder="1" applyAlignment="1" applyProtection="1">
      <alignment horizontal="center" vertical="center"/>
      <protection hidden="1"/>
    </xf>
    <xf numFmtId="49" fontId="4" fillId="0" borderId="22" xfId="49" applyNumberFormat="1" applyFont="1" applyFill="1" applyBorder="1" applyAlignment="1">
      <alignment horizontal="left" indent="2"/>
      <protection/>
    </xf>
    <xf numFmtId="49" fontId="4" fillId="0" borderId="22" xfId="49" applyNumberFormat="1" applyFont="1" applyFill="1" applyBorder="1" applyAlignment="1">
      <alignment horizontal="left" wrapText="1" indent="4"/>
      <protection/>
    </xf>
    <xf numFmtId="0" fontId="1" fillId="0" borderId="0" xfId="0" applyFont="1" applyFill="1" applyAlignment="1">
      <alignment horizontal="left"/>
    </xf>
    <xf numFmtId="0" fontId="1" fillId="0" borderId="0" xfId="48" applyFont="1" applyAlignment="1">
      <alignment horizontal="left"/>
      <protection/>
    </xf>
    <xf numFmtId="49" fontId="4" fillId="0" borderId="29" xfId="49" applyNumberFormat="1" applyFont="1" applyFill="1" applyBorder="1" applyAlignment="1">
      <alignment horizontal="left" vertical="center" wrapText="1"/>
      <protection/>
    </xf>
    <xf numFmtId="0" fontId="4" fillId="0" borderId="27" xfId="50" applyFont="1" applyBorder="1" applyAlignment="1">
      <alignment vertical="center"/>
      <protection/>
    </xf>
    <xf numFmtId="49" fontId="4" fillId="0" borderId="31" xfId="49" applyNumberFormat="1" applyFont="1" applyFill="1" applyBorder="1" applyAlignment="1">
      <alignment horizontal="left" vertical="center" wrapText="1" indent="1"/>
      <protection/>
    </xf>
    <xf numFmtId="49" fontId="4" fillId="0" borderId="32" xfId="49" applyNumberFormat="1" applyFont="1" applyFill="1" applyBorder="1" applyAlignment="1">
      <alignment horizontal="left" wrapText="1" indent="1"/>
      <protection/>
    </xf>
    <xf numFmtId="0" fontId="4" fillId="0" borderId="33" xfId="50" applyFont="1" applyFill="1" applyBorder="1">
      <alignment/>
      <protection/>
    </xf>
    <xf numFmtId="49" fontId="4" fillId="0" borderId="12" xfId="49" applyNumberFormat="1" applyFont="1" applyFill="1" applyBorder="1" applyAlignment="1">
      <alignment horizontal="left" indent="1"/>
      <protection/>
    </xf>
    <xf numFmtId="0" fontId="4" fillId="0" borderId="10" xfId="50" applyFont="1" applyFill="1" applyBorder="1">
      <alignment/>
      <protection/>
    </xf>
    <xf numFmtId="3" fontId="4" fillId="0" borderId="19" xfId="51" applyNumberFormat="1" applyFont="1" applyFill="1" applyBorder="1" applyAlignment="1" applyProtection="1">
      <alignment horizontal="right" vertical="center"/>
      <protection hidden="1"/>
    </xf>
    <xf numFmtId="3" fontId="4" fillId="0" borderId="16" xfId="51" applyNumberFormat="1" applyFont="1" applyFill="1" applyBorder="1" applyAlignment="1" applyProtection="1">
      <alignment horizontal="right" vertical="center"/>
      <protection hidden="1"/>
    </xf>
    <xf numFmtId="3" fontId="4" fillId="0" borderId="14" xfId="51" applyNumberFormat="1" applyFont="1" applyFill="1" applyBorder="1" applyAlignment="1" applyProtection="1">
      <alignment horizontal="right" vertical="center"/>
      <protection hidden="1"/>
    </xf>
    <xf numFmtId="3" fontId="4" fillId="0" borderId="15" xfId="51" applyNumberFormat="1" applyFont="1" applyFill="1" applyBorder="1" applyAlignment="1" applyProtection="1">
      <alignment horizontal="right" vertical="center"/>
      <protection hidden="1"/>
    </xf>
    <xf numFmtId="3" fontId="4" fillId="0" borderId="14" xfId="50" applyNumberFormat="1" applyFont="1" applyBorder="1">
      <alignment/>
      <protection/>
    </xf>
    <xf numFmtId="14" fontId="1" fillId="0" borderId="0" xfId="48" applyNumberFormat="1" applyFont="1" applyAlignment="1">
      <alignment horizontal="left"/>
      <protection/>
    </xf>
    <xf numFmtId="1" fontId="4" fillId="0" borderId="15" xfId="51" applyNumberFormat="1" applyFont="1" applyFill="1" applyBorder="1" applyAlignment="1" applyProtection="1">
      <alignment horizontal="right" vertical="center"/>
      <protection hidden="1"/>
    </xf>
    <xf numFmtId="1" fontId="4" fillId="0" borderId="20" xfId="51" applyNumberFormat="1" applyFont="1" applyFill="1" applyBorder="1" applyAlignment="1" applyProtection="1">
      <alignment horizontal="right" vertical="center"/>
      <protection hidden="1"/>
    </xf>
    <xf numFmtId="0" fontId="4" fillId="0" borderId="34" xfId="50" applyFont="1" applyBorder="1">
      <alignment/>
      <protection/>
    </xf>
    <xf numFmtId="0" fontId="4" fillId="0" borderId="20" xfId="50" applyFont="1" applyBorder="1">
      <alignment/>
      <protection/>
    </xf>
    <xf numFmtId="1" fontId="4" fillId="0" borderId="19" xfId="51" applyNumberFormat="1" applyFont="1" applyFill="1" applyBorder="1" applyAlignment="1" applyProtection="1">
      <alignment horizontal="right" vertical="center"/>
      <protection hidden="1"/>
    </xf>
    <xf numFmtId="49" fontId="4" fillId="0" borderId="22" xfId="49" applyNumberFormat="1" applyFont="1" applyFill="1" applyBorder="1" applyAlignment="1">
      <alignment horizontal="left" indent="1"/>
      <protection/>
    </xf>
    <xf numFmtId="49" fontId="4" fillId="0" borderId="35" xfId="49" applyNumberFormat="1" applyFont="1" applyFill="1" applyBorder="1" applyAlignment="1">
      <alignment horizontal="left" indent="1"/>
      <protection/>
    </xf>
    <xf numFmtId="49" fontId="4" fillId="0" borderId="36" xfId="49" applyNumberFormat="1" applyFont="1" applyFill="1" applyBorder="1" applyAlignment="1">
      <alignment horizontal="left" indent="1"/>
      <protection/>
    </xf>
    <xf numFmtId="3" fontId="4" fillId="0" borderId="37" xfId="50" applyNumberFormat="1" applyFont="1" applyBorder="1">
      <alignment/>
      <protection/>
    </xf>
    <xf numFmtId="0" fontId="4" fillId="0" borderId="37" xfId="50" applyFont="1" applyBorder="1">
      <alignment/>
      <protection/>
    </xf>
    <xf numFmtId="3" fontId="4" fillId="0" borderId="38" xfId="51" applyNumberFormat="1" applyFont="1" applyFill="1" applyBorder="1" applyAlignment="1" applyProtection="1">
      <alignment horizontal="right" vertical="center"/>
      <protection hidden="1"/>
    </xf>
    <xf numFmtId="3" fontId="4" fillId="0" borderId="36" xfId="51" applyNumberFormat="1" applyFont="1" applyFill="1" applyBorder="1" applyAlignment="1" applyProtection="1">
      <alignment horizontal="right" vertical="center"/>
      <protection hidden="1"/>
    </xf>
    <xf numFmtId="3" fontId="4" fillId="0" borderId="37" xfId="51" applyNumberFormat="1" applyFont="1" applyFill="1" applyBorder="1" applyAlignment="1" applyProtection="1">
      <alignment horizontal="right" vertical="center"/>
      <protection hidden="1"/>
    </xf>
    <xf numFmtId="3" fontId="4" fillId="0" borderId="39" xfId="51" applyNumberFormat="1" applyFont="1" applyFill="1" applyBorder="1" applyAlignment="1" applyProtection="1">
      <alignment horizontal="right" vertical="center"/>
      <protection hidden="1"/>
    </xf>
    <xf numFmtId="3" fontId="4" fillId="0" borderId="40" xfId="51" applyNumberFormat="1" applyFont="1" applyFill="1" applyBorder="1" applyAlignment="1" applyProtection="1">
      <alignment horizontal="right" vertical="center"/>
      <protection hidden="1"/>
    </xf>
    <xf numFmtId="49" fontId="4" fillId="0" borderId="22" xfId="49" applyNumberFormat="1" applyFont="1" applyFill="1" applyBorder="1" applyAlignment="1">
      <alignment wrapText="1"/>
      <protection/>
    </xf>
    <xf numFmtId="49" fontId="4" fillId="0" borderId="41" xfId="49" applyNumberFormat="1" applyFont="1" applyFill="1" applyBorder="1" applyAlignment="1">
      <alignment horizontal="left" wrapText="1" indent="4"/>
      <protection/>
    </xf>
    <xf numFmtId="49" fontId="4" fillId="0" borderId="42" xfId="49" applyNumberFormat="1" applyFont="1" applyFill="1" applyBorder="1" applyAlignment="1">
      <alignment horizontal="left" wrapText="1" indent="3"/>
      <protection/>
    </xf>
    <xf numFmtId="3" fontId="4" fillId="0" borderId="43" xfId="50" applyNumberFormat="1" applyFont="1" applyBorder="1">
      <alignment/>
      <protection/>
    </xf>
    <xf numFmtId="0" fontId="4" fillId="0" borderId="43" xfId="50" applyFont="1" applyBorder="1">
      <alignment/>
      <protection/>
    </xf>
    <xf numFmtId="3" fontId="4" fillId="0" borderId="44" xfId="51" applyNumberFormat="1" applyFont="1" applyFill="1" applyBorder="1" applyAlignment="1" applyProtection="1">
      <alignment horizontal="right" vertical="center"/>
      <protection hidden="1"/>
    </xf>
    <xf numFmtId="3" fontId="4" fillId="0" borderId="42" xfId="51" applyNumberFormat="1" applyFont="1" applyFill="1" applyBorder="1" applyAlignment="1" applyProtection="1">
      <alignment horizontal="right" vertical="center"/>
      <protection hidden="1"/>
    </xf>
    <xf numFmtId="3" fontId="4" fillId="0" borderId="43" xfId="51" applyNumberFormat="1" applyFont="1" applyFill="1" applyBorder="1" applyAlignment="1" applyProtection="1">
      <alignment horizontal="right" vertical="center"/>
      <protection hidden="1"/>
    </xf>
    <xf numFmtId="3" fontId="4" fillId="0" borderId="45" xfId="51" applyNumberFormat="1" applyFont="1" applyFill="1" applyBorder="1" applyAlignment="1" applyProtection="1">
      <alignment horizontal="right" vertical="center"/>
      <protection hidden="1"/>
    </xf>
    <xf numFmtId="49" fontId="4" fillId="0" borderId="46" xfId="49" applyNumberFormat="1" applyFont="1" applyFill="1" applyBorder="1" applyAlignment="1">
      <alignment horizontal="left" wrapText="1" indent="4"/>
      <protection/>
    </xf>
    <xf numFmtId="49" fontId="4" fillId="0" borderId="47" xfId="49" applyNumberFormat="1" applyFont="1" applyFill="1" applyBorder="1" applyAlignment="1">
      <alignment horizontal="left" wrapText="1" indent="3"/>
      <protection/>
    </xf>
    <xf numFmtId="3" fontId="4" fillId="0" borderId="34" xfId="50" applyNumberFormat="1" applyFont="1" applyBorder="1">
      <alignment/>
      <protection/>
    </xf>
    <xf numFmtId="3" fontId="4" fillId="0" borderId="48" xfId="51" applyNumberFormat="1" applyFont="1" applyFill="1" applyBorder="1" applyAlignment="1" applyProtection="1">
      <alignment horizontal="right" vertical="center"/>
      <protection hidden="1"/>
    </xf>
    <xf numFmtId="3" fontId="4" fillId="0" borderId="47" xfId="51" applyNumberFormat="1" applyFont="1" applyFill="1" applyBorder="1" applyAlignment="1" applyProtection="1">
      <alignment horizontal="right" vertical="center"/>
      <protection hidden="1"/>
    </xf>
    <xf numFmtId="3" fontId="4" fillId="0" borderId="34" xfId="51" applyNumberFormat="1" applyFont="1" applyFill="1" applyBorder="1" applyAlignment="1" applyProtection="1">
      <alignment horizontal="right" vertical="center"/>
      <protection hidden="1"/>
    </xf>
    <xf numFmtId="3" fontId="4" fillId="0" borderId="49" xfId="51" applyNumberFormat="1" applyFont="1" applyFill="1" applyBorder="1" applyAlignment="1" applyProtection="1">
      <alignment horizontal="right" vertical="center"/>
      <protection hidden="1"/>
    </xf>
    <xf numFmtId="49" fontId="4" fillId="0" borderId="44" xfId="49" applyNumberFormat="1" applyFont="1" applyFill="1" applyBorder="1" applyAlignment="1">
      <alignment horizontal="left" wrapText="1" indent="3"/>
      <protection/>
    </xf>
    <xf numFmtId="0" fontId="4" fillId="0" borderId="50" xfId="50" applyFont="1" applyBorder="1">
      <alignment/>
      <protection/>
    </xf>
    <xf numFmtId="3" fontId="4" fillId="0" borderId="44" xfId="51" applyNumberFormat="1" applyFont="1" applyFill="1" applyBorder="1" applyAlignment="1" applyProtection="1">
      <alignment horizontal="center" vertical="center"/>
      <protection hidden="1"/>
    </xf>
    <xf numFmtId="3" fontId="4" fillId="0" borderId="42" xfId="51" applyNumberFormat="1" applyFont="1" applyFill="1" applyBorder="1" applyAlignment="1" applyProtection="1">
      <alignment horizontal="center" vertical="center"/>
      <protection hidden="1"/>
    </xf>
    <xf numFmtId="3" fontId="4" fillId="0" borderId="43" xfId="51" applyNumberFormat="1" applyFont="1" applyFill="1" applyBorder="1" applyAlignment="1" applyProtection="1">
      <alignment vertical="center"/>
      <protection hidden="1"/>
    </xf>
    <xf numFmtId="3" fontId="4" fillId="0" borderId="45" xfId="51" applyNumberFormat="1" applyFont="1" applyFill="1" applyBorder="1" applyAlignment="1" applyProtection="1">
      <alignment vertical="center"/>
      <protection hidden="1"/>
    </xf>
    <xf numFmtId="3" fontId="4" fillId="0" borderId="42" xfId="51" applyNumberFormat="1" applyFont="1" applyFill="1" applyBorder="1" applyAlignment="1" applyProtection="1">
      <alignment vertical="center"/>
      <protection hidden="1"/>
    </xf>
    <xf numFmtId="3" fontId="4" fillId="0" borderId="50" xfId="51" applyNumberFormat="1" applyFont="1" applyFill="1" applyBorder="1" applyAlignment="1" applyProtection="1">
      <alignment vertical="center"/>
      <protection hidden="1"/>
    </xf>
    <xf numFmtId="49" fontId="4" fillId="0" borderId="41" xfId="49" applyNumberFormat="1" applyFont="1" applyFill="1" applyBorder="1" applyAlignment="1">
      <alignment horizontal="left" wrapText="1"/>
      <protection/>
    </xf>
    <xf numFmtId="3" fontId="4" fillId="0" borderId="20" xfId="51" applyNumberFormat="1" applyFont="1" applyFill="1" applyBorder="1" applyAlignment="1" applyProtection="1">
      <alignment horizontal="right" vertical="center"/>
      <protection hidden="1"/>
    </xf>
    <xf numFmtId="3" fontId="4" fillId="0" borderId="50" xfId="51" applyNumberFormat="1" applyFont="1" applyFill="1" applyBorder="1" applyAlignment="1" applyProtection="1">
      <alignment horizontal="right" vertical="center"/>
      <protection hidden="1"/>
    </xf>
    <xf numFmtId="3" fontId="4" fillId="0" borderId="51" xfId="51" applyNumberFormat="1" applyFont="1" applyFill="1" applyBorder="1" applyAlignment="1" applyProtection="1">
      <alignment horizontal="right" vertical="center"/>
      <protection hidden="1"/>
    </xf>
    <xf numFmtId="3" fontId="4" fillId="0" borderId="0" xfId="50" applyNumberFormat="1" applyFont="1">
      <alignment/>
      <protection/>
    </xf>
    <xf numFmtId="3" fontId="4" fillId="0" borderId="33" xfId="50" applyNumberFormat="1" applyFont="1" applyFill="1" applyBorder="1">
      <alignment/>
      <protection/>
    </xf>
    <xf numFmtId="3" fontId="4" fillId="0" borderId="52" xfId="51" applyNumberFormat="1" applyFont="1" applyFill="1" applyBorder="1" applyAlignment="1" applyProtection="1">
      <alignment horizontal="center" vertical="center"/>
      <protection hidden="1"/>
    </xf>
    <xf numFmtId="3" fontId="4" fillId="0" borderId="32" xfId="51" applyNumberFormat="1" applyFont="1" applyFill="1" applyBorder="1" applyAlignment="1" applyProtection="1">
      <alignment horizontal="center" vertical="center"/>
      <protection hidden="1"/>
    </xf>
    <xf numFmtId="3" fontId="4" fillId="0" borderId="33" xfId="51" applyNumberFormat="1" applyFont="1" applyFill="1" applyBorder="1" applyAlignment="1" applyProtection="1">
      <alignment horizontal="center" vertical="center"/>
      <protection hidden="1"/>
    </xf>
    <xf numFmtId="3" fontId="4" fillId="0" borderId="53" xfId="51" applyNumberFormat="1" applyFont="1" applyFill="1" applyBorder="1" applyAlignment="1" applyProtection="1">
      <alignment horizontal="center" vertical="center"/>
      <protection hidden="1"/>
    </xf>
    <xf numFmtId="3" fontId="4" fillId="0" borderId="17" xfId="51" applyNumberFormat="1" applyFont="1" applyFill="1" applyBorder="1" applyAlignment="1" applyProtection="1">
      <alignment horizontal="center" vertical="center"/>
      <protection hidden="1"/>
    </xf>
    <xf numFmtId="3" fontId="4" fillId="0" borderId="12" xfId="51" applyNumberFormat="1" applyFont="1" applyFill="1" applyBorder="1" applyAlignment="1" applyProtection="1">
      <alignment horizontal="center" vertical="center"/>
      <protection hidden="1"/>
    </xf>
    <xf numFmtId="3" fontId="4" fillId="0" borderId="10" xfId="51" applyNumberFormat="1" applyFont="1" applyFill="1" applyBorder="1" applyAlignment="1" applyProtection="1">
      <alignment horizontal="center" vertical="center"/>
      <protection hidden="1"/>
    </xf>
    <xf numFmtId="3" fontId="4" fillId="0" borderId="11" xfId="51" applyNumberFormat="1" applyFont="1" applyFill="1" applyBorder="1" applyAlignment="1" applyProtection="1">
      <alignment horizontal="center" vertical="center"/>
      <protection hidden="1"/>
    </xf>
    <xf numFmtId="3" fontId="4" fillId="0" borderId="18" xfId="51" applyNumberFormat="1" applyFont="1" applyFill="1" applyBorder="1" applyAlignment="1" applyProtection="1">
      <alignment horizontal="center" vertical="center"/>
      <protection hidden="1"/>
    </xf>
    <xf numFmtId="3" fontId="4" fillId="0" borderId="25" xfId="50" applyNumberFormat="1" applyFont="1" applyBorder="1">
      <alignment/>
      <protection/>
    </xf>
    <xf numFmtId="3" fontId="4" fillId="0" borderId="10" xfId="50" applyNumberFormat="1" applyFont="1" applyFill="1" applyBorder="1">
      <alignment/>
      <protection/>
    </xf>
    <xf numFmtId="49" fontId="4" fillId="0" borderId="54" xfId="49" applyNumberFormat="1" applyFont="1" applyFill="1" applyBorder="1" applyAlignment="1">
      <alignment horizontal="left" wrapText="1" indent="1"/>
      <protection/>
    </xf>
    <xf numFmtId="49" fontId="4" fillId="0" borderId="55" xfId="49" applyNumberFormat="1" applyFont="1" applyFill="1" applyBorder="1" applyAlignment="1">
      <alignment horizontal="left" indent="2"/>
      <protection/>
    </xf>
    <xf numFmtId="0" fontId="30" fillId="0" borderId="0" xfId="48" applyFont="1">
      <alignment/>
      <protection/>
    </xf>
    <xf numFmtId="3" fontId="4" fillId="0" borderId="56" xfId="50" applyNumberFormat="1" applyFont="1" applyBorder="1">
      <alignment/>
      <protection/>
    </xf>
    <xf numFmtId="3" fontId="4" fillId="0" borderId="24" xfId="50" applyNumberFormat="1" applyFont="1" applyBorder="1">
      <alignment/>
      <protection/>
    </xf>
    <xf numFmtId="0" fontId="4" fillId="0" borderId="57" xfId="50" applyFont="1" applyBorder="1">
      <alignment/>
      <protection/>
    </xf>
    <xf numFmtId="0" fontId="1" fillId="0" borderId="0" xfId="48" applyFont="1" applyFill="1" applyBorder="1" applyAlignment="1">
      <alignment wrapText="1"/>
      <protection/>
    </xf>
    <xf numFmtId="0" fontId="10" fillId="24" borderId="0" xfId="48" applyFont="1" applyFill="1" applyAlignment="1">
      <alignment wrapText="1"/>
      <protection/>
    </xf>
    <xf numFmtId="0" fontId="1" fillId="24" borderId="0" xfId="48" applyFont="1" applyFill="1" applyAlignment="1">
      <alignment wrapText="1"/>
      <protection/>
    </xf>
    <xf numFmtId="0" fontId="4" fillId="0" borderId="58" xfId="48" applyFont="1" applyBorder="1" applyAlignment="1">
      <alignment horizontal="center" vertical="center" wrapText="1"/>
      <protection/>
    </xf>
    <xf numFmtId="0" fontId="4" fillId="0" borderId="14" xfId="48" applyFont="1" applyBorder="1" applyAlignment="1">
      <alignment horizontal="center" vertical="center" wrapText="1"/>
      <protection/>
    </xf>
    <xf numFmtId="0" fontId="4" fillId="0" borderId="59" xfId="48" applyFont="1" applyBorder="1" applyAlignment="1">
      <alignment horizontal="center" vertical="center" wrapText="1"/>
      <protection/>
    </xf>
    <xf numFmtId="164" fontId="4" fillId="0" borderId="60" xfId="51" applyNumberFormat="1" applyFont="1" applyFill="1" applyBorder="1" applyAlignment="1" applyProtection="1">
      <alignment horizontal="center" vertical="center"/>
      <protection hidden="1"/>
    </xf>
    <xf numFmtId="0" fontId="4" fillId="0" borderId="20" xfId="50" applyFont="1" applyBorder="1" applyAlignment="1">
      <alignment horizontal="center"/>
      <protection/>
    </xf>
    <xf numFmtId="0" fontId="4" fillId="0" borderId="61" xfId="50" applyFont="1" applyBorder="1" applyAlignment="1">
      <alignment horizontal="center"/>
      <protection/>
    </xf>
    <xf numFmtId="0" fontId="10" fillId="0" borderId="0" xfId="48" applyFont="1" applyAlignment="1">
      <alignment wrapText="1"/>
      <protection/>
    </xf>
    <xf numFmtId="0" fontId="1" fillId="0" borderId="0" xfId="48" applyFont="1" applyAlignment="1">
      <alignment wrapText="1"/>
      <protection/>
    </xf>
    <xf numFmtId="164" fontId="4" fillId="0" borderId="58" xfId="51" applyNumberFormat="1" applyFont="1" applyFill="1" applyBorder="1" applyAlignment="1" applyProtection="1">
      <alignment horizontal="center" vertical="center" wrapText="1"/>
      <protection hidden="1"/>
    </xf>
    <xf numFmtId="164" fontId="4" fillId="0" borderId="14" xfId="51" applyNumberFormat="1" applyFont="1" applyFill="1" applyBorder="1" applyAlignment="1" applyProtection="1">
      <alignment horizontal="center" vertical="center" wrapText="1"/>
      <protection hidden="1"/>
    </xf>
    <xf numFmtId="164" fontId="4" fillId="0" borderId="59" xfId="51" applyNumberFormat="1" applyFont="1" applyFill="1" applyBorder="1" applyAlignment="1" applyProtection="1">
      <alignment horizontal="center" vertical="center" wrapText="1"/>
      <protection hidden="1"/>
    </xf>
    <xf numFmtId="0" fontId="4" fillId="0" borderId="62" xfId="48" applyFont="1" applyBorder="1" applyAlignment="1">
      <alignment horizontal="center" vertical="center" wrapText="1"/>
      <protection/>
    </xf>
    <xf numFmtId="0" fontId="4" fillId="0" borderId="63" xfId="50" applyFont="1" applyBorder="1" applyAlignment="1">
      <alignment horizontal="center" vertical="center" wrapText="1"/>
      <protection/>
    </xf>
    <xf numFmtId="0" fontId="4" fillId="0" borderId="64" xfId="50" applyFont="1" applyBorder="1" applyAlignment="1">
      <alignment horizontal="center" vertical="center" wrapText="1"/>
      <protection/>
    </xf>
    <xf numFmtId="0" fontId="1" fillId="0" borderId="0" xfId="0" applyFont="1" applyFill="1" applyAlignment="1">
      <alignment horizontal="left"/>
    </xf>
    <xf numFmtId="0" fontId="4" fillId="0" borderId="14" xfId="50" applyFont="1" applyBorder="1" applyAlignment="1">
      <alignment horizontal="center" vertical="center" wrapText="1"/>
      <protection/>
    </xf>
    <xf numFmtId="0" fontId="4" fillId="0" borderId="59" xfId="50" applyFont="1" applyBorder="1" applyAlignment="1">
      <alignment horizontal="center" vertical="center" wrapText="1"/>
      <protection/>
    </xf>
    <xf numFmtId="0" fontId="1" fillId="0" borderId="0" xfId="48" applyFont="1" applyAlignment="1">
      <alignment/>
      <protection/>
    </xf>
    <xf numFmtId="0" fontId="1" fillId="25" borderId="0" xfId="48" applyFont="1" applyFill="1" applyAlignment="1">
      <alignment/>
      <protection/>
    </xf>
    <xf numFmtId="0" fontId="4" fillId="0" borderId="65" xfId="48" applyFont="1" applyBorder="1" applyAlignment="1">
      <alignment horizontal="center" vertical="center" wrapText="1"/>
      <protection/>
    </xf>
    <xf numFmtId="0" fontId="4" fillId="0" borderId="66" xfId="48" applyFont="1" applyBorder="1" applyAlignment="1">
      <alignment horizontal="center" vertical="center" wrapText="1"/>
      <protection/>
    </xf>
    <xf numFmtId="0" fontId="4" fillId="0" borderId="67" xfId="48" applyFont="1" applyBorder="1" applyAlignment="1">
      <alignment horizontal="center" vertical="center" wrapText="1"/>
      <protection/>
    </xf>
    <xf numFmtId="0" fontId="4" fillId="0" borderId="67" xfId="50" applyFont="1" applyBorder="1" applyAlignment="1">
      <alignment horizontal="center" vertical="center"/>
      <protection/>
    </xf>
    <xf numFmtId="0" fontId="4" fillId="0" borderId="68" xfId="50" applyFont="1" applyBorder="1" applyAlignment="1">
      <alignment horizontal="center" vertical="center"/>
      <protection/>
    </xf>
    <xf numFmtId="164" fontId="4" fillId="0" borderId="69" xfId="5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50" applyFont="1" applyBorder="1" applyAlignment="1">
      <alignment horizontal="center" vertical="center" wrapText="1"/>
      <protection/>
    </xf>
    <xf numFmtId="0" fontId="4" fillId="0" borderId="70" xfId="50" applyFont="1" applyBorder="1" applyAlignment="1">
      <alignment horizontal="center" vertical="center" wrapText="1"/>
      <protection/>
    </xf>
    <xf numFmtId="0" fontId="4" fillId="0" borderId="71" xfId="48" applyFont="1" applyBorder="1" applyAlignment="1">
      <alignment horizontal="center" vertical="center" wrapText="1"/>
      <protection/>
    </xf>
    <xf numFmtId="0" fontId="4" fillId="0" borderId="16" xfId="48" applyFont="1" applyBorder="1" applyAlignment="1">
      <alignment horizontal="center" vertical="center" wrapText="1"/>
      <protection/>
    </xf>
    <xf numFmtId="0" fontId="4" fillId="0" borderId="72" xfId="48" applyFont="1" applyBorder="1" applyAlignment="1">
      <alignment horizontal="center" vertical="center" wrapText="1"/>
      <protection/>
    </xf>
    <xf numFmtId="0" fontId="4" fillId="0" borderId="73" xfId="48" applyFont="1" applyBorder="1" applyAlignment="1">
      <alignment horizontal="center" vertical="center" wrapText="1"/>
      <protection/>
    </xf>
    <xf numFmtId="0" fontId="4" fillId="0" borderId="74" xfId="48" applyFont="1" applyBorder="1" applyAlignment="1">
      <alignment horizontal="center" vertical="center" wrapText="1"/>
      <protection/>
    </xf>
    <xf numFmtId="0" fontId="4" fillId="0" borderId="65" xfId="48" applyFont="1" applyFill="1" applyBorder="1" applyAlignment="1">
      <alignment horizontal="center" vertical="center" wrapText="1"/>
      <protection/>
    </xf>
    <xf numFmtId="0" fontId="4" fillId="0" borderId="65" xfId="50" applyFont="1" applyFill="1" applyBorder="1" applyAlignment="1">
      <alignment horizontal="center" vertical="center" wrapText="1"/>
      <protection/>
    </xf>
    <xf numFmtId="0" fontId="4" fillId="0" borderId="14" xfId="50" applyFont="1" applyFill="1" applyBorder="1" applyAlignment="1">
      <alignment horizontal="center" vertical="center" wrapText="1"/>
      <protection/>
    </xf>
    <xf numFmtId="0" fontId="4" fillId="0" borderId="59" xfId="50" applyFont="1" applyFill="1" applyBorder="1" applyAlignment="1">
      <alignment horizontal="center" vertical="center" wrapText="1"/>
      <protection/>
    </xf>
    <xf numFmtId="164" fontId="4" fillId="0" borderId="75" xfId="5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51" applyNumberFormat="1" applyFont="1" applyFill="1" applyBorder="1" applyAlignment="1" applyProtection="1">
      <alignment horizontal="center" vertical="center" wrapText="1"/>
      <protection hidden="1"/>
    </xf>
    <xf numFmtId="164" fontId="4" fillId="0" borderId="76" xfId="51" applyNumberFormat="1" applyFont="1" applyFill="1" applyBorder="1" applyAlignment="1" applyProtection="1">
      <alignment horizontal="center" vertical="center" wrapText="1"/>
      <protection hidden="1"/>
    </xf>
    <xf numFmtId="0" fontId="4" fillId="0" borderId="77" xfId="48" applyFont="1" applyBorder="1" applyAlignment="1">
      <alignment horizontal="center" vertical="center" wrapText="1"/>
      <protection/>
    </xf>
    <xf numFmtId="0" fontId="4" fillId="0" borderId="78" xfId="48" applyFont="1" applyBorder="1" applyAlignment="1">
      <alignment horizontal="center" vertical="center" wrapText="1"/>
      <protection/>
    </xf>
    <xf numFmtId="0" fontId="4" fillId="0" borderId="63" xfId="48" applyFont="1" applyBorder="1" applyAlignment="1">
      <alignment horizontal="center" vertical="center" wrapText="1"/>
      <protection/>
    </xf>
    <xf numFmtId="0" fontId="10" fillId="0" borderId="0" xfId="48" applyFont="1" applyAlignment="1">
      <alignment/>
      <protection/>
    </xf>
    <xf numFmtId="0" fontId="10" fillId="0" borderId="0" xfId="48" applyFont="1" applyFill="1" applyBorder="1" applyAlignment="1">
      <alignment wrapText="1"/>
      <protection/>
    </xf>
    <xf numFmtId="0" fontId="1" fillId="24" borderId="0" xfId="48" applyFont="1" applyFill="1" applyBorder="1" applyAlignment="1">
      <alignment wrapText="1"/>
      <protection/>
    </xf>
    <xf numFmtId="0" fontId="4" fillId="0" borderId="63" xfId="48" applyFont="1" applyBorder="1" applyAlignment="1">
      <alignment horizontal="center" vertical="center"/>
      <protection/>
    </xf>
    <xf numFmtId="0" fontId="4" fillId="0" borderId="0" xfId="50" applyFont="1" applyAlignment="1">
      <alignment horizontal="right"/>
      <protection/>
    </xf>
    <xf numFmtId="0" fontId="11" fillId="0" borderId="0" xfId="48" applyFont="1" applyAlignment="1">
      <alignment horizontal="center"/>
      <protection/>
    </xf>
    <xf numFmtId="164" fontId="4" fillId="0" borderId="58" xfId="51" applyNumberFormat="1" applyFont="1" applyFill="1" applyBorder="1" applyAlignment="1" applyProtection="1">
      <alignment horizontal="center" vertical="center"/>
      <protection hidden="1"/>
    </xf>
    <xf numFmtId="0" fontId="4" fillId="0" borderId="14" xfId="50" applyFont="1" applyBorder="1" applyAlignment="1">
      <alignment horizontal="center"/>
      <protection/>
    </xf>
    <xf numFmtId="0" fontId="4" fillId="0" borderId="59" xfId="50" applyFont="1" applyBorder="1" applyAlignment="1">
      <alignment horizontal="center"/>
      <protection/>
    </xf>
    <xf numFmtId="0" fontId="4" fillId="0" borderId="79" xfId="48" applyFont="1" applyBorder="1" applyAlignment="1">
      <alignment horizontal="center" wrapText="1"/>
      <protection/>
    </xf>
    <xf numFmtId="0" fontId="4" fillId="0" borderId="22" xfId="48" applyFont="1" applyBorder="1" applyAlignment="1">
      <alignment horizontal="center" wrapText="1"/>
      <protection/>
    </xf>
    <xf numFmtId="0" fontId="0" fillId="0" borderId="22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164" fontId="4" fillId="0" borderId="14" xfId="51" applyNumberFormat="1" applyFont="1" applyFill="1" applyBorder="1" applyAlignment="1" applyProtection="1">
      <alignment horizontal="center" vertical="center"/>
      <protection hidden="1"/>
    </xf>
    <xf numFmtId="164" fontId="4" fillId="0" borderId="59" xfId="51" applyNumberFormat="1" applyFont="1" applyFill="1" applyBorder="1" applyAlignment="1" applyProtection="1">
      <alignment horizontal="center" vertical="center"/>
      <protection hidden="1"/>
    </xf>
  </cellXfs>
  <cellStyles count="5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20 % – Zvýraznění1" xfId="20"/>
    <cellStyle name="20 % – Zvýraznění2" xfId="21"/>
    <cellStyle name="20 % – Zvýraznění3" xfId="22"/>
    <cellStyle name="20 % – Zvýraznění4" xfId="23"/>
    <cellStyle name="20 % – Zvýraznění5" xfId="24"/>
    <cellStyle name="20 % – Zvýraznění6" xfId="25"/>
    <cellStyle name="40 % – Zvýraznění1" xfId="26"/>
    <cellStyle name="40 % – Zvýraznění2" xfId="27"/>
    <cellStyle name="40 % – Zvýraznění3" xfId="28"/>
    <cellStyle name="40 % – Zvýraznění4" xfId="29"/>
    <cellStyle name="40 % – Zvýraznění5" xfId="30"/>
    <cellStyle name="40 % – Zvýraznění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Celkem" xfId="38"/>
    <cellStyle name="Chybně" xfId="39"/>
    <cellStyle name="Kontrolní buňka" xfId="40"/>
    <cellStyle name="Nadpis 1" xfId="41"/>
    <cellStyle name="Nadpis 2" xfId="42"/>
    <cellStyle name="Nadpis 3" xfId="43"/>
    <cellStyle name="Nadpis 4" xfId="44"/>
    <cellStyle name="Název" xfId="45"/>
    <cellStyle name="Neutrální" xfId="46"/>
    <cellStyle name="Normal_Tableau1" xfId="47"/>
    <cellStyle name="normální_131 TA" xfId="48"/>
    <cellStyle name="normální_Formulář 2 6 - předáno 12 10 2007 (3)" xfId="49"/>
    <cellStyle name="normální_Válková tabulky k SR" xfId="50"/>
    <cellStyle name="normální_Vzor RO" xfId="51"/>
    <cellStyle name="Poznámka" xfId="52"/>
    <cellStyle name="Propojená buňka" xfId="53"/>
    <cellStyle name="Správně" xfId="54"/>
    <cellStyle name="Text upozornění" xfId="55"/>
    <cellStyle name="Vstup" xfId="56"/>
    <cellStyle name="Výpočet" xfId="57"/>
    <cellStyle name="Výstup" xfId="58"/>
    <cellStyle name="Vysvětlující text" xfId="59"/>
    <cellStyle name="Zvýraznění 1" xfId="60"/>
    <cellStyle name="Zvýraznění 2" xfId="61"/>
    <cellStyle name="Zvýraznění 3" xfId="62"/>
    <cellStyle name="Zvýraznění 4" xfId="63"/>
    <cellStyle name="Zvýraznění 5" xfId="64"/>
    <cellStyle name="Zvýraznění 6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5" Type="http://schemas.openxmlformats.org/officeDocument/2006/relationships/externalLink" Target="externalLinks/externalLink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N47"/>
  <sheetViews>
    <sheetView tabSelected="1" zoomScaleSheetLayoutView="50" workbookViewId="0" topLeftCell="A1">
      <selection pane="topLeft" activeCell="T32" sqref="T32:T33"/>
    </sheetView>
  </sheetViews>
  <sheetFormatPr defaultRowHeight="15"/>
  <cols>
    <col min="1" max="1" width="54.1428571428571" style="2" customWidth="1"/>
    <col min="2" max="2" width="15.7142857142857" style="2" customWidth="1"/>
    <col min="3" max="4" width="15.5714285714286" style="2" customWidth="1"/>
    <col min="5" max="6" width="15.2857142857143" style="2" customWidth="1"/>
    <col min="7" max="7" width="15.5714285714286" style="2" customWidth="1"/>
    <col min="8" max="8" width="14.5714285714286" style="2" customWidth="1"/>
    <col min="9" max="10" width="15.1428571428571" style="2" customWidth="1"/>
    <col min="11" max="20" width="14.4285714285714" style="2" customWidth="1"/>
    <col min="21" max="23" width="9.14285714285714" style="4"/>
    <col min="24" max="24" width="32" style="4" customWidth="1"/>
    <col min="25" max="170" width="9.14285714285714" style="4"/>
    <col min="171" max="16384" width="9.14285714285714" style="2"/>
  </cols>
  <sheetData>
    <row r="1" spans="1:20" ht="15.75" customHeight="1">
      <c r="A1" s="2" t="s">
        <v>0</v>
      </c>
      <c r="S1" s="169" t="s">
        <v>18</v>
      </c>
      <c r="T1" s="169"/>
    </row>
    <row r="2" spans="19:20" ht="7.5" customHeight="1">
      <c r="S2" s="3"/>
      <c r="T2" s="3"/>
    </row>
    <row r="3" spans="1:20" ht="22.5" customHeight="1">
      <c r="A3" s="170" t="s">
        <v>46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9:20" ht="7.5" customHeight="1" thickBot="1"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6"/>
    </row>
    <row r="5" spans="1:20" ht="19.5" customHeight="1">
      <c r="A5" s="174"/>
      <c r="B5" s="150" t="s">
        <v>21</v>
      </c>
      <c r="C5" s="142" t="s">
        <v>5</v>
      </c>
      <c r="D5" s="142" t="s">
        <v>43</v>
      </c>
      <c r="E5" s="155" t="s">
        <v>4</v>
      </c>
      <c r="F5" s="155"/>
      <c r="G5" s="156"/>
      <c r="H5" s="156"/>
      <c r="I5" s="143" t="s">
        <v>44</v>
      </c>
      <c r="J5" s="144"/>
      <c r="K5" s="145"/>
      <c r="L5" s="145"/>
      <c r="M5" s="145"/>
      <c r="N5" s="145"/>
      <c r="O5" s="145"/>
      <c r="P5" s="145"/>
      <c r="Q5" s="145"/>
      <c r="R5" s="145"/>
      <c r="S5" s="145"/>
      <c r="T5" s="146"/>
    </row>
    <row r="6" spans="1:20" ht="18" customHeight="1">
      <c r="A6" s="175"/>
      <c r="B6" s="151"/>
      <c r="C6" s="124"/>
      <c r="D6" s="124"/>
      <c r="E6" s="157"/>
      <c r="F6" s="157"/>
      <c r="G6" s="157"/>
      <c r="H6" s="157"/>
      <c r="I6" s="153" t="s">
        <v>6</v>
      </c>
      <c r="J6" s="154"/>
      <c r="K6" s="154"/>
      <c r="L6" s="134"/>
      <c r="M6" s="134" t="s">
        <v>7</v>
      </c>
      <c r="N6" s="134"/>
      <c r="O6" s="164"/>
      <c r="P6" s="168"/>
      <c r="Q6" s="162" t="s">
        <v>2</v>
      </c>
      <c r="R6" s="154"/>
      <c r="S6" s="154"/>
      <c r="T6" s="163"/>
    </row>
    <row r="7" spans="1:20" ht="19.5" customHeight="1">
      <c r="A7" s="175"/>
      <c r="B7" s="151"/>
      <c r="C7" s="124"/>
      <c r="D7" s="124"/>
      <c r="E7" s="158"/>
      <c r="F7" s="158"/>
      <c r="G7" s="158"/>
      <c r="H7" s="158"/>
      <c r="I7" s="153" t="s">
        <v>8</v>
      </c>
      <c r="J7" s="154"/>
      <c r="K7" s="154"/>
      <c r="L7" s="134"/>
      <c r="M7" s="164" t="s">
        <v>8</v>
      </c>
      <c r="N7" s="164"/>
      <c r="O7" s="135"/>
      <c r="P7" s="135"/>
      <c r="Q7" s="134" t="s">
        <v>8</v>
      </c>
      <c r="R7" s="134"/>
      <c r="S7" s="135"/>
      <c r="T7" s="136"/>
    </row>
    <row r="8" spans="1:20" ht="21" customHeight="1">
      <c r="A8" s="176"/>
      <c r="B8" s="151"/>
      <c r="C8" s="124"/>
      <c r="D8" s="124"/>
      <c r="E8" s="123" t="s">
        <v>19</v>
      </c>
      <c r="F8" s="123" t="s">
        <v>32</v>
      </c>
      <c r="G8" s="123" t="s">
        <v>33</v>
      </c>
      <c r="H8" s="171" t="s">
        <v>2</v>
      </c>
      <c r="I8" s="159" t="s">
        <v>9</v>
      </c>
      <c r="J8" s="131" t="s">
        <v>29</v>
      </c>
      <c r="K8" s="131" t="s">
        <v>10</v>
      </c>
      <c r="L8" s="171" t="s">
        <v>2</v>
      </c>
      <c r="M8" s="147" t="s">
        <v>9</v>
      </c>
      <c r="N8" s="131" t="s">
        <v>29</v>
      </c>
      <c r="O8" s="131" t="s">
        <v>10</v>
      </c>
      <c r="P8" s="171" t="s">
        <v>2</v>
      </c>
      <c r="Q8" s="147" t="s">
        <v>9</v>
      </c>
      <c r="R8" s="131" t="s">
        <v>29</v>
      </c>
      <c r="S8" s="131" t="s">
        <v>10</v>
      </c>
      <c r="T8" s="126" t="s">
        <v>2</v>
      </c>
    </row>
    <row r="9" spans="1:20" ht="12.75" customHeight="1">
      <c r="A9" s="176"/>
      <c r="B9" s="151"/>
      <c r="C9" s="124"/>
      <c r="D9" s="124"/>
      <c r="E9" s="138"/>
      <c r="F9" s="124"/>
      <c r="G9" s="138"/>
      <c r="H9" s="172"/>
      <c r="I9" s="160"/>
      <c r="J9" s="132"/>
      <c r="K9" s="132"/>
      <c r="L9" s="178"/>
      <c r="M9" s="148"/>
      <c r="N9" s="132"/>
      <c r="O9" s="138"/>
      <c r="P9" s="172"/>
      <c r="Q9" s="148"/>
      <c r="R9" s="132"/>
      <c r="S9" s="138"/>
      <c r="T9" s="127"/>
    </row>
    <row r="10" spans="1:20" ht="24.75" customHeight="1">
      <c r="A10" s="176"/>
      <c r="B10" s="152"/>
      <c r="C10" s="125"/>
      <c r="D10" s="125"/>
      <c r="E10" s="139"/>
      <c r="F10" s="125"/>
      <c r="G10" s="139"/>
      <c r="H10" s="173"/>
      <c r="I10" s="161"/>
      <c r="J10" s="133"/>
      <c r="K10" s="133"/>
      <c r="L10" s="179"/>
      <c r="M10" s="149"/>
      <c r="N10" s="133"/>
      <c r="O10" s="139"/>
      <c r="P10" s="173"/>
      <c r="Q10" s="149"/>
      <c r="R10" s="133"/>
      <c r="S10" s="139"/>
      <c r="T10" s="128"/>
    </row>
    <row r="11" spans="1:170" s="14" customFormat="1" ht="14.25" customHeight="1" thickBot="1">
      <c r="A11" s="177"/>
      <c r="B11" s="28">
        <v>1</v>
      </c>
      <c r="C11" s="27">
        <v>2</v>
      </c>
      <c r="D11" s="27">
        <v>3</v>
      </c>
      <c r="E11" s="12">
        <v>4</v>
      </c>
      <c r="F11" s="12">
        <v>5</v>
      </c>
      <c r="G11" s="12">
        <v>6</v>
      </c>
      <c r="H11" s="12" t="s">
        <v>28</v>
      </c>
      <c r="I11" s="23">
        <v>8</v>
      </c>
      <c r="J11" s="11">
        <v>9</v>
      </c>
      <c r="K11" s="8">
        <v>10</v>
      </c>
      <c r="L11" s="9" t="s">
        <v>35</v>
      </c>
      <c r="M11" s="7">
        <v>12</v>
      </c>
      <c r="N11" s="7">
        <v>13</v>
      </c>
      <c r="O11" s="10">
        <v>14</v>
      </c>
      <c r="P11" s="8" t="s">
        <v>36</v>
      </c>
      <c r="Q11" s="11" t="s">
        <v>37</v>
      </c>
      <c r="R11" s="11" t="s">
        <v>34</v>
      </c>
      <c r="S11" s="8" t="s">
        <v>38</v>
      </c>
      <c r="T11" s="24" t="s">
        <v>39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</row>
    <row r="12" spans="1:20" ht="20.1" customHeight="1">
      <c r="A12" s="64" t="s">
        <v>11</v>
      </c>
      <c r="B12" s="65"/>
      <c r="C12" s="66">
        <f>C16</f>
        <v>41461.92634854772</v>
      </c>
      <c r="D12" s="66">
        <f>D16</f>
        <v>17107.222222222223</v>
      </c>
      <c r="E12" s="67">
        <f>E16</f>
        <v>0</v>
      </c>
      <c r="F12" s="67">
        <f>F16</f>
        <v>15</v>
      </c>
      <c r="G12" s="67">
        <f>G16</f>
        <v>241</v>
      </c>
      <c r="H12" s="67">
        <f>E12+F12+G12</f>
        <v>256</v>
      </c>
      <c r="I12" s="68">
        <f>I16+I25</f>
        <v>16626492</v>
      </c>
      <c r="J12" s="69">
        <f t="shared" si="0" ref="J12:T12">J16+J25</f>
        <v>0</v>
      </c>
      <c r="K12" s="70">
        <f t="shared" si="0"/>
        <v>434519</v>
      </c>
      <c r="L12" s="71">
        <f t="shared" si="0"/>
        <v>17061011</v>
      </c>
      <c r="M12" s="70">
        <f t="shared" si="0"/>
        <v>103281399</v>
      </c>
      <c r="N12" s="70">
        <f t="shared" si="0"/>
        <v>3079300</v>
      </c>
      <c r="O12" s="70">
        <f t="shared" si="0"/>
        <v>2462252</v>
      </c>
      <c r="P12" s="70">
        <f t="shared" si="0"/>
        <v>108822951</v>
      </c>
      <c r="Q12" s="69">
        <f t="shared" si="0"/>
        <v>119907891</v>
      </c>
      <c r="R12" s="69">
        <f t="shared" si="0"/>
        <v>3079300</v>
      </c>
      <c r="S12" s="70">
        <f t="shared" si="0"/>
        <v>2896771</v>
      </c>
      <c r="T12" s="72">
        <f t="shared" si="0"/>
        <v>125883962</v>
      </c>
    </row>
    <row r="13" spans="1:20" ht="20.1" customHeight="1">
      <c r="A13" s="63" t="s">
        <v>3</v>
      </c>
      <c r="B13" s="29"/>
      <c r="C13" s="56"/>
      <c r="D13" s="56"/>
      <c r="E13" s="18"/>
      <c r="F13" s="18"/>
      <c r="G13" s="18"/>
      <c r="H13" s="18"/>
      <c r="I13" s="52"/>
      <c r="J13" s="53"/>
      <c r="K13" s="54"/>
      <c r="L13" s="55"/>
      <c r="M13" s="15"/>
      <c r="N13" s="15"/>
      <c r="O13" s="15"/>
      <c r="P13" s="15"/>
      <c r="Q13" s="17"/>
      <c r="R13" s="17"/>
      <c r="S13" s="15"/>
      <c r="T13" s="26"/>
    </row>
    <row r="14" spans="1:20" ht="20.1" customHeight="1">
      <c r="A14" s="41" t="s">
        <v>12</v>
      </c>
      <c r="B14" s="29"/>
      <c r="C14" s="56"/>
      <c r="D14" s="56"/>
      <c r="E14" s="18"/>
      <c r="F14" s="18"/>
      <c r="G14" s="18"/>
      <c r="H14" s="18"/>
      <c r="I14" s="52"/>
      <c r="J14" s="53"/>
      <c r="K14" s="54"/>
      <c r="L14" s="55"/>
      <c r="M14" s="15"/>
      <c r="N14" s="15"/>
      <c r="O14" s="15"/>
      <c r="P14" s="15"/>
      <c r="Q14" s="17"/>
      <c r="R14" s="17"/>
      <c r="S14" s="15"/>
      <c r="T14" s="26"/>
    </row>
    <row r="15" spans="1:20" ht="20.1" customHeight="1">
      <c r="A15" s="32" t="s">
        <v>3</v>
      </c>
      <c r="B15" s="30"/>
      <c r="C15" s="56"/>
      <c r="D15" s="56"/>
      <c r="E15" s="18"/>
      <c r="F15" s="18"/>
      <c r="G15" s="18"/>
      <c r="H15" s="18"/>
      <c r="I15" s="52"/>
      <c r="J15" s="53"/>
      <c r="K15" s="54"/>
      <c r="L15" s="55"/>
      <c r="M15" s="15"/>
      <c r="N15" s="15"/>
      <c r="O15" s="15"/>
      <c r="P15" s="15"/>
      <c r="Q15" s="17"/>
      <c r="R15" s="17"/>
      <c r="S15" s="15"/>
      <c r="T15" s="26"/>
    </row>
    <row r="16" spans="1:24" ht="20.1" customHeight="1">
      <c r="A16" s="73" t="s">
        <v>13</v>
      </c>
      <c r="B16" s="31"/>
      <c r="C16" s="56">
        <f>(I16+M16)/12/(E16+G16)</f>
        <v>41461.92634854772</v>
      </c>
      <c r="D16" s="56">
        <f>(J16+N16)/12/F16</f>
        <v>17107.222222222223</v>
      </c>
      <c r="E16" s="18">
        <f>E17+E18+E19+E20</f>
        <v>0</v>
      </c>
      <c r="F16" s="18">
        <f>F17+F18+F19+F20</f>
        <v>15</v>
      </c>
      <c r="G16" s="18">
        <f>G17+G18+G19+G20</f>
        <v>241</v>
      </c>
      <c r="H16" s="18">
        <f>SUM(E16:G16)</f>
        <v>256</v>
      </c>
      <c r="I16" s="52">
        <f t="shared" si="1" ref="I16:P16">I17+I18+I19+I20</f>
        <v>16626492</v>
      </c>
      <c r="J16" s="53"/>
      <c r="K16" s="53">
        <f t="shared" si="1"/>
        <v>299871</v>
      </c>
      <c r="L16" s="54">
        <f t="shared" si="1"/>
        <v>16926363</v>
      </c>
      <c r="M16" s="53">
        <f t="shared" si="1"/>
        <v>103281399</v>
      </c>
      <c r="N16" s="53">
        <f t="shared" si="1"/>
        <v>3079300</v>
      </c>
      <c r="O16" s="53">
        <f t="shared" si="1"/>
        <v>1699265</v>
      </c>
      <c r="P16" s="53">
        <f t="shared" si="1"/>
        <v>108059964</v>
      </c>
      <c r="Q16" s="53">
        <f t="shared" si="2" ref="Q16:S20">I16+M16</f>
        <v>119907891</v>
      </c>
      <c r="R16" s="53">
        <f t="shared" si="2"/>
        <v>3079300</v>
      </c>
      <c r="S16" s="54">
        <f t="shared" si="2"/>
        <v>1999136</v>
      </c>
      <c r="T16" s="98">
        <f>SUM(Q16:S16)</f>
        <v>124986327</v>
      </c>
      <c r="X16" s="101"/>
    </row>
    <row r="17" spans="1:20" ht="20.1" customHeight="1">
      <c r="A17" s="74" t="s">
        <v>47</v>
      </c>
      <c r="B17" s="75" t="s">
        <v>48</v>
      </c>
      <c r="C17" s="76">
        <f>(I17+M17)/12/(E17+G17)</f>
        <v>17886.583333333332</v>
      </c>
      <c r="D17" s="76">
        <v>0</v>
      </c>
      <c r="E17" s="77"/>
      <c r="F17" s="77"/>
      <c r="G17" s="77">
        <v>1</v>
      </c>
      <c r="H17" s="77">
        <f>SUM(E17:G17)</f>
        <v>1</v>
      </c>
      <c r="I17" s="78">
        <v>32196</v>
      </c>
      <c r="J17" s="79"/>
      <c r="K17" s="80">
        <v>129713</v>
      </c>
      <c r="L17" s="81">
        <f>I17+J17+K17</f>
        <v>161909</v>
      </c>
      <c r="M17" s="80">
        <v>182443</v>
      </c>
      <c r="N17" s="80"/>
      <c r="O17" s="80">
        <v>735037</v>
      </c>
      <c r="P17" s="80">
        <f>SUM(M17:O17)</f>
        <v>917480</v>
      </c>
      <c r="Q17" s="79">
        <f t="shared" si="2"/>
        <v>214639</v>
      </c>
      <c r="R17" s="79">
        <f t="shared" si="2"/>
        <v>0</v>
      </c>
      <c r="S17" s="80">
        <f t="shared" si="2"/>
        <v>864750</v>
      </c>
      <c r="T17" s="99">
        <f>SUM(Q17:S17)</f>
        <v>1079389</v>
      </c>
    </row>
    <row r="18" spans="1:24" ht="20.1" customHeight="1">
      <c r="A18" s="82" t="s">
        <v>49</v>
      </c>
      <c r="B18" s="83" t="s">
        <v>52</v>
      </c>
      <c r="C18" s="84">
        <f>(I18+M18)/12/(E18+G18)</f>
        <v>41724.559941520463</v>
      </c>
      <c r="D18" s="84">
        <v>0</v>
      </c>
      <c r="E18" s="60"/>
      <c r="F18" s="60"/>
      <c r="G18" s="60">
        <v>228</v>
      </c>
      <c r="H18" s="60">
        <f>SUM(E18:G18)</f>
        <v>228</v>
      </c>
      <c r="I18" s="85">
        <v>16594296</v>
      </c>
      <c r="J18" s="86"/>
      <c r="K18" s="87">
        <v>170158</v>
      </c>
      <c r="L18" s="88">
        <f>I18+J18+K18</f>
        <v>16764454</v>
      </c>
      <c r="M18" s="87">
        <v>97564100</v>
      </c>
      <c r="N18" s="87"/>
      <c r="O18" s="87">
        <v>964228</v>
      </c>
      <c r="P18" s="87">
        <f>SUM(M18:O18)</f>
        <v>98528328</v>
      </c>
      <c r="Q18" s="86">
        <f t="shared" si="2"/>
        <v>114158396</v>
      </c>
      <c r="R18" s="86">
        <f t="shared" si="2"/>
        <v>0</v>
      </c>
      <c r="S18" s="87">
        <f t="shared" si="2"/>
        <v>1134386</v>
      </c>
      <c r="T18" s="100">
        <f>SUM(Q18:S18)</f>
        <v>115292782</v>
      </c>
      <c r="X18" s="101"/>
    </row>
    <row r="19" spans="1:20" ht="20.1" customHeight="1">
      <c r="A19" s="82" t="s">
        <v>50</v>
      </c>
      <c r="B19" s="83" t="s">
        <v>53</v>
      </c>
      <c r="C19" s="84">
        <f>(I19+M19)/12/(E19+G19)</f>
        <v>49597.277777777781</v>
      </c>
      <c r="D19" s="84">
        <v>0</v>
      </c>
      <c r="E19" s="60"/>
      <c r="F19" s="60"/>
      <c r="G19" s="60">
        <v>3</v>
      </c>
      <c r="H19" s="60">
        <f>SUM(E19:G19)</f>
        <v>3</v>
      </c>
      <c r="I19" s="85"/>
      <c r="J19" s="86"/>
      <c r="K19" s="87"/>
      <c r="L19" s="88">
        <f>I19+J19+K19</f>
        <v>0</v>
      </c>
      <c r="M19" s="87">
        <v>1785502</v>
      </c>
      <c r="N19" s="87"/>
      <c r="O19" s="87"/>
      <c r="P19" s="87">
        <f>SUM(M19:O19)</f>
        <v>1785502</v>
      </c>
      <c r="Q19" s="86">
        <f t="shared" si="2"/>
        <v>1785502</v>
      </c>
      <c r="R19" s="86">
        <f t="shared" si="2"/>
        <v>0</v>
      </c>
      <c r="S19" s="87">
        <f t="shared" si="2"/>
        <v>0</v>
      </c>
      <c r="T19" s="100">
        <f>SUM(Q19:S19)</f>
        <v>1785502</v>
      </c>
    </row>
    <row r="20" spans="1:20" ht="20.1" customHeight="1">
      <c r="A20" s="82" t="s">
        <v>51</v>
      </c>
      <c r="B20" s="83" t="s">
        <v>54</v>
      </c>
      <c r="C20" s="84">
        <f>(I20+M20)/12/(E20+G20)</f>
        <v>34716.240740740745</v>
      </c>
      <c r="D20" s="84">
        <f>(J20+N20)/12/F20</f>
        <v>17107.222222222223</v>
      </c>
      <c r="E20" s="60"/>
      <c r="F20" s="60">
        <v>15</v>
      </c>
      <c r="G20" s="60">
        <v>9</v>
      </c>
      <c r="H20" s="60">
        <f>SUM(E20:G20)</f>
        <v>24</v>
      </c>
      <c r="I20" s="85"/>
      <c r="J20" s="86"/>
      <c r="K20" s="87"/>
      <c r="L20" s="88">
        <f>I20+J20+K20</f>
        <v>0</v>
      </c>
      <c r="M20" s="87">
        <v>3749354</v>
      </c>
      <c r="N20" s="87">
        <v>3079300</v>
      </c>
      <c r="O20" s="87"/>
      <c r="P20" s="87">
        <f>SUM(M20:O20)</f>
        <v>6828654</v>
      </c>
      <c r="Q20" s="86">
        <f t="shared" si="2"/>
        <v>3749354</v>
      </c>
      <c r="R20" s="86">
        <f t="shared" si="2"/>
        <v>3079300</v>
      </c>
      <c r="S20" s="87">
        <f t="shared" si="2"/>
        <v>0</v>
      </c>
      <c r="T20" s="100">
        <f>SUM(Q20:S20)</f>
        <v>6828654</v>
      </c>
    </row>
    <row r="21" spans="1:20" ht="20.1" customHeight="1">
      <c r="A21" s="42"/>
      <c r="B21" s="31"/>
      <c r="C21" s="18"/>
      <c r="D21" s="18"/>
      <c r="E21" s="18"/>
      <c r="F21" s="18"/>
      <c r="G21" s="18"/>
      <c r="H21" s="18"/>
      <c r="I21" s="25"/>
      <c r="J21" s="17"/>
      <c r="K21" s="15"/>
      <c r="L21" s="16"/>
      <c r="M21" s="15"/>
      <c r="N21" s="15"/>
      <c r="O21" s="15"/>
      <c r="P21" s="15"/>
      <c r="Q21" s="17"/>
      <c r="R21" s="17"/>
      <c r="S21" s="15"/>
      <c r="T21" s="26"/>
    </row>
    <row r="22" spans="1:20" ht="31.5" customHeight="1">
      <c r="A22" s="42" t="s">
        <v>14</v>
      </c>
      <c r="B22" s="31"/>
      <c r="C22" s="18"/>
      <c r="D22" s="18"/>
      <c r="E22" s="18"/>
      <c r="F22" s="18"/>
      <c r="G22" s="18"/>
      <c r="H22" s="18"/>
      <c r="I22" s="25"/>
      <c r="J22" s="17"/>
      <c r="K22" s="15"/>
      <c r="L22" s="16"/>
      <c r="M22" s="15"/>
      <c r="N22" s="15"/>
      <c r="O22" s="15"/>
      <c r="P22" s="15"/>
      <c r="Q22" s="17"/>
      <c r="R22" s="17"/>
      <c r="S22" s="15"/>
      <c r="T22" s="26"/>
    </row>
    <row r="23" spans="1:20" ht="21.75" customHeight="1">
      <c r="A23" s="42" t="s">
        <v>26</v>
      </c>
      <c r="B23" s="31"/>
      <c r="C23" s="18"/>
      <c r="D23" s="18"/>
      <c r="E23" s="18"/>
      <c r="F23" s="18"/>
      <c r="G23" s="18"/>
      <c r="H23" s="61"/>
      <c r="I23" s="25"/>
      <c r="J23" s="17"/>
      <c r="K23" s="15"/>
      <c r="L23" s="16"/>
      <c r="M23" s="15"/>
      <c r="N23" s="15"/>
      <c r="O23" s="15"/>
      <c r="P23" s="15"/>
      <c r="Q23" s="17"/>
      <c r="R23" s="17"/>
      <c r="S23" s="15"/>
      <c r="T23" s="26"/>
    </row>
    <row r="24" spans="1:20" ht="9.75" customHeight="1">
      <c r="A24" s="42"/>
      <c r="B24" s="31"/>
      <c r="C24" s="18"/>
      <c r="D24" s="18"/>
      <c r="E24" s="18"/>
      <c r="F24" s="18"/>
      <c r="G24" s="18"/>
      <c r="H24" s="61"/>
      <c r="I24" s="25"/>
      <c r="J24" s="17"/>
      <c r="K24" s="15"/>
      <c r="L24" s="16"/>
      <c r="M24" s="15"/>
      <c r="N24" s="15"/>
      <c r="O24" s="15"/>
      <c r="P24" s="15"/>
      <c r="Q24" s="17"/>
      <c r="R24" s="17"/>
      <c r="S24" s="15"/>
      <c r="T24" s="26"/>
    </row>
    <row r="25" spans="1:20" ht="51.75" customHeight="1">
      <c r="A25" s="42" t="s">
        <v>15</v>
      </c>
      <c r="B25" s="31"/>
      <c r="C25" s="58">
        <f>C26</f>
        <v>0</v>
      </c>
      <c r="D25" s="58">
        <f t="shared" si="3" ref="D25:T25">D26</f>
        <v>0</v>
      </c>
      <c r="E25" s="58">
        <f t="shared" si="3"/>
        <v>0</v>
      </c>
      <c r="F25" s="58">
        <f t="shared" si="3"/>
        <v>0</v>
      </c>
      <c r="G25" s="58">
        <f t="shared" si="3"/>
        <v>0</v>
      </c>
      <c r="H25" s="59">
        <f t="shared" si="3"/>
        <v>0</v>
      </c>
      <c r="I25" s="62">
        <f t="shared" si="3"/>
        <v>0</v>
      </c>
      <c r="J25" s="58">
        <f t="shared" si="3"/>
        <v>0</v>
      </c>
      <c r="K25" s="55">
        <f t="shared" si="3"/>
        <v>134648</v>
      </c>
      <c r="L25" s="55">
        <f t="shared" si="3"/>
        <v>134648</v>
      </c>
      <c r="M25" s="54">
        <f t="shared" si="3"/>
        <v>0</v>
      </c>
      <c r="N25" s="54">
        <f t="shared" si="3"/>
        <v>0</v>
      </c>
      <c r="O25" s="54">
        <f t="shared" si="3"/>
        <v>762987</v>
      </c>
      <c r="P25" s="54">
        <f t="shared" si="3"/>
        <v>762987</v>
      </c>
      <c r="Q25" s="53">
        <f t="shared" si="3"/>
        <v>0</v>
      </c>
      <c r="R25" s="53">
        <f t="shared" si="3"/>
        <v>0</v>
      </c>
      <c r="S25" s="54">
        <f t="shared" si="3"/>
        <v>897635</v>
      </c>
      <c r="T25" s="98">
        <f t="shared" si="3"/>
        <v>897635</v>
      </c>
    </row>
    <row r="26" spans="1:24" ht="26.25" customHeight="1">
      <c r="A26" s="97" t="s">
        <v>56</v>
      </c>
      <c r="B26" s="89" t="s">
        <v>55</v>
      </c>
      <c r="C26" s="77"/>
      <c r="D26" s="77"/>
      <c r="E26" s="77"/>
      <c r="F26" s="77"/>
      <c r="G26" s="77"/>
      <c r="H26" s="90"/>
      <c r="I26" s="91"/>
      <c r="J26" s="92"/>
      <c r="K26" s="93">
        <v>134648</v>
      </c>
      <c r="L26" s="94">
        <f>I26+J26+K26</f>
        <v>134648</v>
      </c>
      <c r="M26" s="93"/>
      <c r="N26" s="93"/>
      <c r="O26" s="93">
        <v>762987</v>
      </c>
      <c r="P26" s="93">
        <f>M26+N26+O26</f>
        <v>762987</v>
      </c>
      <c r="Q26" s="95">
        <f>I26+M26</f>
        <v>0</v>
      </c>
      <c r="R26" s="95">
        <f>J26+N26</f>
        <v>0</v>
      </c>
      <c r="S26" s="93">
        <f>K26+O26</f>
        <v>897635</v>
      </c>
      <c r="T26" s="96">
        <f>SUM(Q26:S26)</f>
        <v>897635</v>
      </c>
      <c r="X26" s="101"/>
    </row>
    <row r="27" spans="1:20" ht="10.5" customHeight="1">
      <c r="A27" s="42"/>
      <c r="B27" s="31"/>
      <c r="C27" s="18"/>
      <c r="D27" s="18"/>
      <c r="E27" s="18"/>
      <c r="F27" s="18"/>
      <c r="G27" s="18"/>
      <c r="H27" s="18"/>
      <c r="I27" s="25"/>
      <c r="J27" s="17"/>
      <c r="K27" s="15"/>
      <c r="L27" s="16"/>
      <c r="M27" s="15"/>
      <c r="N27" s="15"/>
      <c r="O27" s="15"/>
      <c r="P27" s="15"/>
      <c r="Q27" s="17"/>
      <c r="R27" s="17"/>
      <c r="S27" s="15"/>
      <c r="T27" s="26"/>
    </row>
    <row r="28" spans="1:24" ht="19.5" customHeight="1">
      <c r="A28" s="41" t="s">
        <v>16</v>
      </c>
      <c r="B28" s="29"/>
      <c r="C28" s="18"/>
      <c r="D28" s="18"/>
      <c r="E28" s="18"/>
      <c r="F28" s="18"/>
      <c r="G28" s="18"/>
      <c r="H28" s="18"/>
      <c r="I28" s="25"/>
      <c r="J28" s="17"/>
      <c r="K28" s="15"/>
      <c r="L28" s="16"/>
      <c r="M28" s="15"/>
      <c r="N28" s="15"/>
      <c r="O28" s="15"/>
      <c r="P28" s="15"/>
      <c r="Q28" s="17"/>
      <c r="R28" s="17"/>
      <c r="S28" s="15"/>
      <c r="T28" s="26"/>
      <c r="X28" s="101"/>
    </row>
    <row r="29" spans="1:20" ht="5.25" customHeight="1">
      <c r="A29" s="41"/>
      <c r="B29" s="29"/>
      <c r="C29" s="18"/>
      <c r="D29" s="18"/>
      <c r="E29" s="18"/>
      <c r="F29" s="18"/>
      <c r="G29" s="18"/>
      <c r="H29" s="18"/>
      <c r="I29" s="25"/>
      <c r="J29" s="17"/>
      <c r="K29" s="15"/>
      <c r="L29" s="16"/>
      <c r="M29" s="15"/>
      <c r="N29" s="15"/>
      <c r="O29" s="15"/>
      <c r="P29" s="15"/>
      <c r="Q29" s="17"/>
      <c r="R29" s="17"/>
      <c r="S29" s="15"/>
      <c r="T29" s="26"/>
    </row>
    <row r="30" spans="1:24" ht="25.5" customHeight="1" thickBot="1">
      <c r="A30" s="47" t="s">
        <v>20</v>
      </c>
      <c r="B30" s="45"/>
      <c r="C30" s="46"/>
      <c r="D30" s="46"/>
      <c r="E30" s="46"/>
      <c r="F30" s="46"/>
      <c r="G30" s="46"/>
      <c r="H30" s="46"/>
      <c r="I30" s="36"/>
      <c r="J30" s="39"/>
      <c r="K30" s="37"/>
      <c r="L30" s="38"/>
      <c r="M30" s="37"/>
      <c r="N30" s="37"/>
      <c r="O30" s="37"/>
      <c r="P30" s="37"/>
      <c r="Q30" s="39"/>
      <c r="R30" s="39"/>
      <c r="S30" s="37"/>
      <c r="T30" s="40"/>
      <c r="X30" s="101"/>
    </row>
    <row r="31" spans="1:170" s="19" customFormat="1" ht="44.25" customHeight="1" thickTop="1" thickBot="1">
      <c r="A31" s="33" t="s">
        <v>17</v>
      </c>
      <c r="B31" s="34"/>
      <c r="C31" s="112">
        <f>(I31+M31)/12/(E31+G31)</f>
        <v>41461.92634854772</v>
      </c>
      <c r="D31" s="112">
        <f>(J31+N31)/12/F31</f>
        <v>17107.222222222223</v>
      </c>
      <c r="E31" s="35">
        <f>E32+E33</f>
        <v>0</v>
      </c>
      <c r="F31" s="35">
        <f>F32+F33</f>
        <v>15</v>
      </c>
      <c r="G31" s="35">
        <f>G32+G33</f>
        <v>241</v>
      </c>
      <c r="H31" s="119">
        <f>H32+H33</f>
        <v>256</v>
      </c>
      <c r="I31" s="118">
        <f>I32+I33</f>
        <v>16626492</v>
      </c>
      <c r="J31" s="112">
        <f t="shared" si="4" ref="J31:T31">J32+J33</f>
        <v>0</v>
      </c>
      <c r="K31" s="112">
        <f t="shared" si="4"/>
        <v>434519</v>
      </c>
      <c r="L31" s="112">
        <f t="shared" si="4"/>
        <v>17061011</v>
      </c>
      <c r="M31" s="112">
        <f t="shared" si="4"/>
        <v>103281399</v>
      </c>
      <c r="N31" s="112">
        <f t="shared" si="4"/>
        <v>3079300</v>
      </c>
      <c r="O31" s="112">
        <f t="shared" si="4"/>
        <v>2462252</v>
      </c>
      <c r="P31" s="112">
        <f t="shared" si="4"/>
        <v>108822951</v>
      </c>
      <c r="Q31" s="112">
        <f t="shared" si="4"/>
        <v>119907891</v>
      </c>
      <c r="R31" s="112">
        <f t="shared" si="4"/>
        <v>3079300</v>
      </c>
      <c r="S31" s="112">
        <f t="shared" si="4"/>
        <v>2896771</v>
      </c>
      <c r="T31" s="117">
        <f t="shared" si="4"/>
        <v>125883962</v>
      </c>
      <c r="U31" s="4"/>
      <c r="V31" s="4"/>
      <c r="W31" s="4"/>
      <c r="X31" s="101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</row>
    <row r="32" spans="1:170" s="20" customFormat="1" ht="35.25" customHeight="1" thickTop="1">
      <c r="A32" s="114" t="s">
        <v>57</v>
      </c>
      <c r="B32" s="48" t="s">
        <v>52</v>
      </c>
      <c r="C32" s="102">
        <f>(I32+M32)/12/(E32+G32)</f>
        <v>41724.559941520463</v>
      </c>
      <c r="D32" s="102">
        <v>0</v>
      </c>
      <c r="E32" s="49">
        <f t="shared" si="5" ref="E32:T32">E18</f>
        <v>0</v>
      </c>
      <c r="F32" s="49">
        <f t="shared" si="5"/>
        <v>0</v>
      </c>
      <c r="G32" s="49">
        <f t="shared" si="5"/>
        <v>228</v>
      </c>
      <c r="H32" s="49">
        <f t="shared" si="5"/>
        <v>228</v>
      </c>
      <c r="I32" s="103">
        <f t="shared" si="5"/>
        <v>16594296</v>
      </c>
      <c r="J32" s="104">
        <f t="shared" si="5"/>
        <v>0</v>
      </c>
      <c r="K32" s="105">
        <f t="shared" si="5"/>
        <v>170158</v>
      </c>
      <c r="L32" s="105">
        <f t="shared" si="5"/>
        <v>16764454</v>
      </c>
      <c r="M32" s="105">
        <f t="shared" si="5"/>
        <v>97564100</v>
      </c>
      <c r="N32" s="105">
        <f t="shared" si="5"/>
        <v>0</v>
      </c>
      <c r="O32" s="105">
        <f t="shared" si="5"/>
        <v>964228</v>
      </c>
      <c r="P32" s="105">
        <f t="shared" si="5"/>
        <v>98528328</v>
      </c>
      <c r="Q32" s="105">
        <f t="shared" si="5"/>
        <v>114158396</v>
      </c>
      <c r="R32" s="105">
        <f t="shared" si="5"/>
        <v>0</v>
      </c>
      <c r="S32" s="105">
        <f t="shared" si="5"/>
        <v>1134386</v>
      </c>
      <c r="T32" s="106">
        <f t="shared" si="5"/>
        <v>115292782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</row>
    <row r="33" spans="1:20" ht="20.1" customHeight="1" thickBot="1">
      <c r="A33" s="115" t="s">
        <v>58</v>
      </c>
      <c r="B33" s="50" t="s">
        <v>63</v>
      </c>
      <c r="C33" s="113">
        <f>(I33+M33)/12/(E33+G33)</f>
        <v>36855.73717948718</v>
      </c>
      <c r="D33" s="113">
        <f>(J33+N33)/12/F33</f>
        <v>17107.222222222223</v>
      </c>
      <c r="E33" s="51">
        <f>E17+E19+E20</f>
        <v>0</v>
      </c>
      <c r="F33" s="51">
        <v>15</v>
      </c>
      <c r="G33" s="51">
        <f>G17+G19+G20</f>
        <v>13</v>
      </c>
      <c r="H33" s="51">
        <f>H17+H19+H20</f>
        <v>28</v>
      </c>
      <c r="I33" s="107">
        <f>I17+I19+I20+I25</f>
        <v>32196</v>
      </c>
      <c r="J33" s="108">
        <f t="shared" si="6" ref="J33:T33">J17+J19+J20+J25</f>
        <v>0</v>
      </c>
      <c r="K33" s="109">
        <f t="shared" si="6"/>
        <v>264361</v>
      </c>
      <c r="L33" s="110">
        <f t="shared" si="6"/>
        <v>296557</v>
      </c>
      <c r="M33" s="109">
        <f t="shared" si="6"/>
        <v>5717299</v>
      </c>
      <c r="N33" s="109">
        <f t="shared" si="6"/>
        <v>3079300</v>
      </c>
      <c r="O33" s="109">
        <f t="shared" si="6"/>
        <v>1498024</v>
      </c>
      <c r="P33" s="109">
        <f t="shared" si="6"/>
        <v>10294623</v>
      </c>
      <c r="Q33" s="108">
        <f t="shared" si="6"/>
        <v>5749495</v>
      </c>
      <c r="R33" s="108">
        <f t="shared" si="6"/>
        <v>3079300</v>
      </c>
      <c r="S33" s="109">
        <f t="shared" si="6"/>
        <v>1762385</v>
      </c>
      <c r="T33" s="111">
        <f t="shared" si="6"/>
        <v>10591180</v>
      </c>
    </row>
    <row r="34" spans="1:20" ht="27.75" customHeight="1">
      <c r="A34" s="120" t="s">
        <v>22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1:170" s="22" customFormat="1" ht="20.1" customHeight="1">
      <c r="A35" s="166" t="s">
        <v>23</v>
      </c>
      <c r="B35" s="166"/>
      <c r="C35" s="166"/>
      <c r="D35" s="166"/>
      <c r="E35" s="166"/>
      <c r="F35" s="166"/>
      <c r="G35" s="166"/>
      <c r="H35" s="166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</row>
    <row r="36" spans="1:20" ht="20.1" customHeight="1">
      <c r="A36" s="167" t="s">
        <v>42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</row>
    <row r="37" spans="1:20" ht="20.1" customHeight="1">
      <c r="A37" s="120" t="s">
        <v>40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</row>
    <row r="38" spans="1:20" ht="20.1" customHeight="1">
      <c r="A38" s="165" t="s">
        <v>24</v>
      </c>
      <c r="B38" s="165"/>
      <c r="C38" s="165"/>
      <c r="D38" s="165"/>
      <c r="E38" s="165"/>
      <c r="F38" s="165"/>
      <c r="G38" s="165"/>
      <c r="H38" s="165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</row>
    <row r="39" spans="1:20" ht="18.75" customHeight="1">
      <c r="A39" s="129" t="s">
        <v>41</v>
      </c>
      <c r="B39" s="129"/>
      <c r="C39" s="129"/>
      <c r="D39" s="129"/>
      <c r="E39" s="129"/>
      <c r="F39" s="129"/>
      <c r="G39" s="129"/>
      <c r="H39" s="129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</row>
    <row r="40" spans="1:20" ht="19.5" customHeight="1">
      <c r="A40" s="129" t="s">
        <v>31</v>
      </c>
      <c r="B40" s="129"/>
      <c r="C40" s="129"/>
      <c r="D40" s="129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</row>
    <row r="41" spans="1:20" ht="18" customHeight="1">
      <c r="A41" s="129" t="s">
        <v>30</v>
      </c>
      <c r="B41" s="129"/>
      <c r="C41" s="129"/>
      <c r="D41" s="129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</row>
    <row r="42" spans="1:20" ht="30.75" customHeight="1">
      <c r="A42" s="121" t="s">
        <v>25</v>
      </c>
      <c r="B42" s="121"/>
      <c r="C42" s="121"/>
      <c r="D42" s="121"/>
      <c r="E42" s="121"/>
      <c r="F42" s="121"/>
      <c r="G42" s="121"/>
      <c r="H42" s="121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</row>
    <row r="43" spans="1:20" ht="28.5" customHeight="1">
      <c r="A43" s="141" t="s">
        <v>45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</row>
    <row r="44" spans="1:20" ht="24" customHeight="1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</row>
    <row r="45" spans="1:20" ht="24" customHeight="1">
      <c r="A45" s="1" t="s">
        <v>59</v>
      </c>
      <c r="B45" s="1"/>
      <c r="C45" s="1"/>
      <c r="D45" s="1"/>
      <c r="E45" s="1"/>
      <c r="F45" s="1"/>
      <c r="G45" s="137" t="s">
        <v>62</v>
      </c>
      <c r="H45" s="137"/>
      <c r="I45" s="137"/>
      <c r="J45" s="137"/>
      <c r="K45" s="137"/>
      <c r="O45" s="1" t="s">
        <v>1</v>
      </c>
      <c r="P45" s="57">
        <v>41694</v>
      </c>
      <c r="Q45" s="14"/>
      <c r="R45" s="14"/>
      <c r="T45" s="14"/>
    </row>
    <row r="46" spans="1:20" ht="18.75" customHeight="1">
      <c r="A46" s="116" t="s">
        <v>60</v>
      </c>
      <c r="B46" s="1"/>
      <c r="C46" s="1"/>
      <c r="D46" s="1"/>
      <c r="E46" s="1"/>
      <c r="F46" s="1"/>
      <c r="H46" s="14" t="s">
        <v>61</v>
      </c>
      <c r="K46" s="44"/>
      <c r="Q46" s="14"/>
      <c r="R46" s="14"/>
      <c r="S46" s="14"/>
      <c r="T46" s="14"/>
    </row>
    <row r="47" spans="1:10" ht="15">
      <c r="A47" s="1" t="s">
        <v>27</v>
      </c>
      <c r="G47" s="43" t="s">
        <v>27</v>
      </c>
      <c r="H47" s="43"/>
      <c r="I47" s="43"/>
      <c r="J47" s="43"/>
    </row>
  </sheetData>
  <mergeCells count="42">
    <mergeCell ref="J8:J10"/>
    <mergeCell ref="P8:P10"/>
    <mergeCell ref="D5:D10"/>
    <mergeCell ref="M6:P6"/>
    <mergeCell ref="S1:T1"/>
    <mergeCell ref="A3:T3"/>
    <mergeCell ref="E8:E10"/>
    <mergeCell ref="S8:S10"/>
    <mergeCell ref="Q8:Q10"/>
    <mergeCell ref="H8:H10"/>
    <mergeCell ref="A5:A11"/>
    <mergeCell ref="L8:L10"/>
    <mergeCell ref="I6:L6"/>
    <mergeCell ref="G8:G10"/>
    <mergeCell ref="Q6:T6"/>
    <mergeCell ref="M7:P7"/>
    <mergeCell ref="A40:T40"/>
    <mergeCell ref="N8:N10"/>
    <mergeCell ref="A38:T38"/>
    <mergeCell ref="A35:T35"/>
    <mergeCell ref="A39:T39"/>
    <mergeCell ref="A36:T36"/>
    <mergeCell ref="Q7:T7"/>
    <mergeCell ref="G45:K45"/>
    <mergeCell ref="O8:O10"/>
    <mergeCell ref="A44:T44"/>
    <mergeCell ref="A34:T34"/>
    <mergeCell ref="A43:T43"/>
    <mergeCell ref="C5:C10"/>
    <mergeCell ref="I5:T5"/>
    <mergeCell ref="K8:K10"/>
    <mergeCell ref="M8:M10"/>
    <mergeCell ref="A37:T37"/>
    <mergeCell ref="A42:T42"/>
    <mergeCell ref="F8:F10"/>
    <mergeCell ref="T8:T10"/>
    <mergeCell ref="A41:T41"/>
    <mergeCell ref="R8:R10"/>
    <mergeCell ref="B5:B10"/>
    <mergeCell ref="I7:L7"/>
    <mergeCell ref="E5:H7"/>
    <mergeCell ref="I8:I10"/>
  </mergeCells>
  <printOptions horizontalCentered="1" verticalCentered="1"/>
  <pageMargins left="0.196850393700787" right="0.196850393700787" top="0.24" bottom="0.25" header="0.196850393700787" footer="0.196850393700787"/>
  <pageSetup orientation="landscape" paperSize="9" scale="4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1998-08-20T11:36:41Z</dcterms:created>
  <cp:category/>
  <cp:contentType/>
  <cp:contentStatus/>
</cp:coreProperties>
</file>