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updateLinks="never" codeName="ThisWorkbook" filterPrivacy="1" defaultThemeVersion="124226"/>
  <bookViews>
    <workbookView xWindow="3135" yWindow="555" windowWidth="23235" windowHeight="11265" tabRatio="906" firstSheet="4" activeTab="9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5" sheetId="18035" r:id="rId7"/>
    <sheet name="P 6" sheetId="18038" r:id="rId8"/>
    <sheet name="P 7" sheetId="25917" r:id="rId9"/>
    <sheet name="P 8" sheetId="25982" r:id="rId10"/>
    <sheet name="P 9" sheetId="25995" r:id="rId11"/>
    <sheet name="A.1" sheetId="25984" r:id="rId12"/>
    <sheet name="A.2" sheetId="25985" r:id="rId13"/>
    <sheet name="A.4" sheetId="25986" r:id="rId14"/>
    <sheet name="A.5" sheetId="25987" r:id="rId15"/>
    <sheet name="A.6" sheetId="25988" r:id="rId16"/>
    <sheet name="A.7" sheetId="25989" r:id="rId17"/>
    <sheet name="A.9" sheetId="25990" r:id="rId18"/>
    <sheet name="A.10" sheetId="25991" r:id="rId19"/>
    <sheet name="A.11" sheetId="25992" r:id="rId20"/>
    <sheet name="A.12" sheetId="25993" r:id="rId21"/>
    <sheet name="A.13" sheetId="25994" r:id="rId22"/>
  </sheets>
  <externalReferences>
    <externalReference r:id="rId25"/>
  </externalReferences>
  <definedNames>
    <definedName name="_Fill" localSheetId="10" hidden="1">#REF!</definedName>
    <definedName name="_Fill" localSheetId="11" hidden="1">#REF!</definedName>
    <definedName name="_Fill" localSheetId="9" hidden="1">#REF!</definedName>
    <definedName name="_Fill" hidden="1">#REF!</definedName>
  </definedNames>
  <calcPr fullCalcOnLoad="1"/>
</workbook>
</file>

<file path=xl/sharedStrings.xml><?xml version="1.0" encoding="utf-8"?>
<sst xmlns="http://schemas.openxmlformats.org/spreadsheetml/2006/main" count="958" uniqueCount="408">
  <si>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</si>
  <si>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</si>
  <si>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</si>
  <si>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</si>
  <si>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</si>
  <si>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</si>
  <si>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</si>
  <si>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</si>
  <si>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</si>
  <si>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</si>
  <si>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</si>
  <si>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</si>
  <si>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</si>
  <si>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</si>
  <si>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</si>
  <si>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</si>
  <si>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</si>
  <si>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</si>
  <si>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</si>
  <si>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</si>
  <si>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</si>
  <si>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</si>
  <si>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</si>
  <si>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</si>
  <si>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</si>
  <si>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</si>
  <si>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</si>
  <si>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</si>
  <si>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</si>
  <si>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</si>
  <si>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</si>
  <si>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</si>
  <si>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</si>
  <si>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</si>
  <si>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</si>
  <si>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</si>
  <si>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</si>
  <si>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</si>
  <si>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</si>
  <si>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</si>
  <si>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</si>
  <si>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</si>
  <si>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</si>
  <si>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</si>
  <si>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</si>
  <si>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</si>
  <si>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</si>
  <si>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</si>
  <si>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</si>
  <si>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</si>
  <si>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</si>
  <si>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</si>
  <si>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</si>
  <si>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</si>
  <si>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</si>
  <si>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</si>
  <si>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</si>
  <si>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</si>
  <si>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</si>
  <si>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</si>
  <si>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</si>
  <si>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</si>
  <si>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</si>
  <si>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</si>
  <si>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</si>
  <si>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</si>
  <si>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</si>
  <si>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</si>
  <si>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</si>
  <si>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</si>
  <si>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</si>
  <si>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</si>
  <si>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</si>
  <si>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</si>
  <si>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</si>
  <si>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</si>
  <si>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</si>
  <si>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</si>
  <si>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</si>
  <si>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</si>
  <si>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</si>
  <si>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</si>
  <si>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</si>
  <si>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</si>
  <si>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</si>
  <si>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</si>
  <si>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</si>
  <si>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</si>
  <si>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</si>
  <si>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</si>
  <si>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</si>
  <si>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</si>
  <si>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</si>
  <si>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</si>
  <si>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</si>
  <si>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</si>
  <si>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</si>
  <si>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</si>
  <si>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</si>
  <si>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</si>
  <si>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</si>
  <si>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</si>
  <si>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</si>
  <si>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</si>
  <si>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</si>
  <si>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</si>
  <si>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</si>
  <si>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</si>
  <si>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</si>
  <si>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</si>
  <si>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</si>
  <si>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</si>
  <si>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</si>
  <si>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</si>
  <si>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</si>
  <si>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</si>
  <si>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</si>
  <si>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</si>
  <si>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</si>
  <si>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</si>
  <si>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</si>
  <si>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</si>
  <si>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</si>
  <si>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</si>
  <si>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</si>
  <si>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</si>
  <si>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</si>
  <si>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</si>
  <si>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</si>
  <si>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</si>
  <si>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</si>
  <si>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</si>
  <si>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</si>
  <si>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</si>
  <si>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</si>
  <si>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</si>
  <si>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</si>
  <si>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</si>
  <si>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</si>
  <si>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</si>
  <si>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</si>
  <si>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</si>
  <si>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</si>
  <si>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</si>
  <si>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</si>
  <si>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</si>
  <si>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</si>
  <si>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</si>
  <si>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</si>
  <si>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</si>
  <si>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</si>
  <si>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</si>
  <si>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</si>
  <si>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</si>
  <si>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</si>
  <si>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</si>
  <si>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</si>
  <si>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</si>
  <si>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</si>
  <si>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</si>
  <si>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</si>
  <si>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</si>
  <si>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</si>
  <si>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</si>
  <si>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</si>
  <si>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</si>
  <si>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</si>
  <si>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</si>
  <si>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</si>
  <si>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</si>
  <si>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</si>
  <si>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</si>
  <si>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</si>
  <si>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</si>
  <si>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</si>
  <si>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</si>
  <si>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</si>
  <si>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</si>
  <si>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</si>
  <si>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</si>
  <si>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</si>
  <si>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</si>
  <si>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</si>
  <si>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</si>
  <si>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</si>
  <si>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</si>
  <si>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</si>
  <si>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</si>
  <si>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</si>
  <si>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</si>
  <si>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</si>
  <si>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</si>
  <si>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</si>
  <si>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-</t>
  </si>
  <si>
    <t>Zdroj: ČSÚ (2024b).</t>
  </si>
  <si>
    <t>ČNB (2024a)</t>
  </si>
  <si>
    <t>Systém časových řad ARAD. Praha, Česká národní banka, duben 2024 [cit. 3.4.2024].</t>
  </si>
  <si>
    <t>ČSÚ (2024a)</t>
  </si>
  <si>
    <t>Hrubý domácí produkt – časové řady ukazatelů čtvrtletních účtů. Praha, Český statistický úřad, 31.3.2024 [cit. 31.3.2024].</t>
  </si>
  <si>
    <t>ČSÚ (2024b)</t>
  </si>
  <si>
    <t>Sektor vládních institucí, vládní deficit a dluh. Praha, Český statistický úřad, 3.4.2024 [cit. 3.4.2024].</t>
  </si>
  <si>
    <t>ČSÚ (2024c)</t>
  </si>
  <si>
    <t>Výběrové šetření pracovních sil. Praha, Český statistický úřad, 3.2.2024 [cit. 4.4.2024].</t>
  </si>
  <si>
    <t>ČSÚ (2024d)</t>
  </si>
  <si>
    <t>Výdaje vládních institucí podle funkcí (COFOG). Praha, Český statistický úřad, 15.2.2024 [cit. 4.4.2024].</t>
  </si>
  <si>
    <t>Eurostat (2024)</t>
  </si>
  <si>
    <t>Eurostat Database. Lucemburk, Eurostat, 5.4.2024 [cit. 5.4.2024].</t>
  </si>
  <si>
    <t>EK (2023b)</t>
  </si>
  <si>
    <t>The 2021 Ageing Report: Underlying Assumptions and Projection Methodologies. Brusel, Evropská komise, Institutional Paper 142, listopad 2020,  [cit. 15.3.2024].</t>
  </si>
  <si>
    <t>EIA (2024)</t>
  </si>
  <si>
    <t>Spot Prices for Crude Oil and Petroleum Products. U.S. Energy Information Administration, 29.3.2024 [cit. 29.3.2024].</t>
  </si>
  <si>
    <t>MF ČR (2023a)</t>
  </si>
  <si>
    <t>Konvergenční program ČR (duben 2023). Praha, Ministerstvo financí ČR, duben 2023 [cit. 15.3.2024].</t>
  </si>
  <si>
    <t>MF ČR (2024)</t>
  </si>
  <si>
    <t>Makroekonomická predikce ČR. Praha, Ministerstvo financí ČR, duben 2024 [cit. 8.4.2024].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</si>
  <si>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</si>
  <si>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</si>
  <si>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</si>
  <si>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</si>
  <si>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</si>
  <si>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</si>
  <si>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</si>
  <si>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</si>
  <si>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</si>
  <si>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</si>
  <si>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</si>
  <si>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</si>
  <si>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</si>
  <si>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</si>
  <si>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</si>
  <si>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</si>
  <si>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</si>
  <si>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2022.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</si>
  <si>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(2024a), MF ČR (2024).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</si>
  <si>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</si>
  <si>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</si>
  <si>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</si>
  <si>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</si>
  <si>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</si>
  <si>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</si>
  <si>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</si>
  <si>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(2024a), Eurostat (2024).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</si>
  <si>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</si>
  <si>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</si>
  <si>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</si>
  <si>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</si>
  <si>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</si>
  <si>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</si>
  <si>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</si>
  <si>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2022) na zaměstnanou osobu či na odpracovanou hodinu.</t>
  </si>
  <si>
    <t>Zdroj: ČSÚ (2024a), ČSÚ (2024c).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</si>
  <si>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</si>
  <si>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</si>
  <si>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</si>
  <si>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</si>
  <si>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</si>
  <si>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</si>
  <si>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</si>
  <si>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</si>
  <si>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2023–2024 notifikace. Rok 2025–2027 výhled.</t>
  </si>
  <si>
    <t>Zdroj: ČSÚ (2024b).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</si>
  <si>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</si>
  <si>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</si>
  <si>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</si>
  <si>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</si>
  <si>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</si>
  <si>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</si>
  <si>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</si>
  <si>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</si>
  <si>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</si>
  <si>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</si>
  <si>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</si>
  <si>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</si>
  <si>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</si>
  <si>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</si>
  <si>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</si>
  <si>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</si>
  <si>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</si>
  <si>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</si>
  <si>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</si>
  <si>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</si>
  <si>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</si>
  <si>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</si>
  <si>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</si>
  <si>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</si>
  <si>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</si>
  <si>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</si>
  <si>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</si>
  <si>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</si>
  <si>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</si>
  <si>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</si>
  <si>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</si>
  <si>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</si>
  <si>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</si>
  <si>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</si>
  <si>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</si>
  <si>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</si>
  <si>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</si>
  <si>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</si>
  <si>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</si>
  <si>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</si>
  <si>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</si>
  <si>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</si>
  <si>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</si>
  <si>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</si>
  <si>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</si>
  <si>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</si>
  <si>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</si>
  <si>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</si>
  <si>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</si>
  <si>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2023–2024 notifikace. Rok 2025–2027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</si>
  <si>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</si>
  <si>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</si>
  <si>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</si>
  <si>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</si>
  <si>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</si>
  <si>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</si>
  <si>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</si>
  <si>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</si>
  <si>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</si>
  <si>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</si>
  <si>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</si>
  <si>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</si>
  <si>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</si>
  <si>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</si>
  <si>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</si>
  <si>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</si>
  <si>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</si>
  <si>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</si>
  <si>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</si>
  <si>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</si>
  <si>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2027 výhled.</t>
  </si>
  <si>
    <t>Zdroj: ČSÚ (2024d), MF ČR (2024).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</si>
  <si>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</si>
  <si>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</si>
  <si>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</si>
  <si>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</si>
  <si>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</si>
  <si>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</si>
  <si>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</si>
  <si>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</si>
  <si>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</si>
  <si>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</si>
  <si>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</si>
  <si>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</si>
  <si>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</si>
  <si>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</si>
  <si>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(2024b),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</si>
  <si>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</si>
  <si>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</si>
  <si>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</si>
  <si>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</si>
  <si>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</si>
  <si>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</si>
  <si>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</si>
  <si>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</si>
  <si>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</si>
  <si>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</si>
  <si>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</si>
  <si>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</si>
  <si>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</si>
  <si>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</si>
  <si>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</si>
  <si>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</si>
  <si>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</si>
  <si>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</si>
  <si>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</si>
  <si>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</si>
  <si>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</si>
  <si>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</si>
  <si>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(2023a), MF ČR (2024).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</si>
  <si>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</si>
  <si>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</si>
  <si>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</si>
  <si>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</si>
  <si>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</si>
  <si>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</si>
  <si>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</si>
  <si>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</si>
  <si>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</si>
  <si>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</si>
  <si>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</si>
  <si>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</si>
  <si>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</si>
  <si>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</si>
  <si>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</si>
  <si>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</si>
  <si>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</si>
  <si>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</si>
  <si>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</si>
  <si>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</si>
  <si>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</si>
  <si>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</si>
  <si>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</si>
  <si>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</si>
  <si>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</si>
  <si>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2027, aby bylo omezeno zkreslování dopadů stárnutí populace na veřejné finance. Celkové příjmy a celkové výdaje jsou tak zkresleny výchozím obdobím a vývojem po roce 2027, kdy autonomní vývoj projekce není korigován o zákonnou trajektorii konsolidace veřejných financí a následné setrvání na střednědobém rozpočtovém cíli.</t>
  </si>
  <si>
    <t>Zdroj: EK (2023b),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</si>
  <si>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</si>
  <si>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</si>
  <si>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</si>
  <si>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</si>
  <si>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</si>
  <si>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</si>
  <si>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</si>
  <si>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</si>
  <si>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</si>
  <si>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(2024a), EIA (2024), Eurostat (2024).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</si>
</sst>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79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0002641678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8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5F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/>
      <top style="medium">
        <color rgb="FF31527B"/>
      </top>
      <bottom style="hair">
        <color rgb="FF000000"/>
      </bottom>
    </border>
    <border>
      <left/>
      <right style="hair">
        <color indexed="41"/>
      </right>
      <top style="medium">
        <color rgb="FF31527B"/>
      </top>
      <bottom style="hair">
        <color rgb="FF000000"/>
      </bottom>
    </border>
    <border>
      <left/>
      <right style="hair">
        <color indexed="41"/>
      </right>
      <top/>
      <bottom style="hair">
        <color auto="1"/>
      </bottom>
    </border>
    <border>
      <left/>
      <right/>
      <top/>
      <bottom style="medium">
        <color rgb="FF31527B"/>
      </bottom>
    </border>
    <border>
      <left/>
      <right style="hair">
        <color indexed="41"/>
      </right>
      <top/>
      <bottom style="medium">
        <color rgb="FF31527B"/>
      </bottom>
    </border>
    <border>
      <left/>
      <right style="hair">
        <color auto="1"/>
      </right>
      <top style="medium">
        <color indexed="41"/>
      </top>
      <bottom/>
    </border>
  </borders>
  <cellStyleXfs count="21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4" fontId="1" fillId="0" borderId="0" applyFont="0" applyFill="0" applyBorder="0" applyAlignment="0" applyProtection="0"/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167" fontId="26" fillId="0" borderId="0" applyProtection="0">
      <alignment wrapText="1"/>
    </xf>
    <xf numFmtId="167" fontId="26" fillId="0" borderId="0" applyProtection="0">
      <alignment wrapText="1"/>
    </xf>
    <xf numFmtId="167" fontId="26" fillId="0" borderId="0" applyProtection="0">
      <alignment wrapText="1"/>
    </xf>
    <xf numFmtId="168" fontId="26" fillId="0" borderId="0">
      <alignment/>
      <protection/>
    </xf>
    <xf numFmtId="169" fontId="27" fillId="0" borderId="0" applyProtection="0">
      <alignment/>
    </xf>
    <xf numFmtId="169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70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28" fillId="0" borderId="0" applyFont="0" applyFill="0" applyBorder="0" applyAlignment="0" applyProtection="0"/>
    <xf numFmtId="166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2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  <xf numFmtId="0" fontId="1" fillId="0" borderId="0">
      <alignment/>
      <protection/>
    </xf>
  </cellStyleXfs>
  <cellXfs count="245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5" fontId="9" fillId="0" borderId="0" xfId="0" applyNumberFormat="1" applyFont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5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left" indent="1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1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5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5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5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5" fontId="11" fillId="0" borderId="0" xfId="207" applyNumberFormat="1" applyFont="1" applyBorder="1" applyAlignment="1">
      <alignment vertical="center"/>
      <protection/>
    </xf>
    <xf numFmtId="165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0" applyFont="1" applyFill="1" applyBorder="1" applyAlignment="1">
      <alignment horizontal="left" indent="2"/>
    </xf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5" fontId="68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5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right"/>
    </xf>
    <xf numFmtId="165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5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left" indent="1"/>
    </xf>
    <xf numFmtId="165" fontId="11" fillId="0" borderId="26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1" fillId="0" borderId="27" xfId="0" applyFont="1" applyFill="1" applyBorder="1" applyAlignment="1">
      <alignment horizontal="right"/>
    </xf>
    <xf numFmtId="0" fontId="11" fillId="0" borderId="0" xfId="0" applyFont="1" applyBorder="1" applyAlignment="1">
      <alignment/>
    </xf>
    <xf numFmtId="0" fontId="11" fillId="0" borderId="0" xfId="0" applyFont="1" applyFill="1" applyBorder="1" applyAlignment="1">
      <alignment/>
    </xf>
    <xf numFmtId="0" fontId="11" fillId="0" borderId="20" xfId="0" applyFont="1" applyBorder="1" applyAlignment="1">
      <alignment/>
    </xf>
    <xf numFmtId="0" fontId="11" fillId="0" borderId="20" xfId="0" applyFont="1" applyFill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/>
    </xf>
    <xf numFmtId="0" fontId="11" fillId="0" borderId="24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0" xfId="0" applyFont="1" applyFill="1" applyBorder="1"/>
    <xf numFmtId="1" fontId="11" fillId="0" borderId="34" xfId="0" applyNumberFormat="1" applyFont="1" applyFill="1" applyBorder="1" applyAlignment="1">
      <alignment horizontal="right"/>
    </xf>
    <xf numFmtId="0" fontId="9" fillId="0" borderId="20" xfId="0" applyFont="1" applyFill="1" applyBorder="1"/>
    <xf numFmtId="0" fontId="21" fillId="0" borderId="24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7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0" fillId="57" borderId="35" xfId="0" applyFont="1" applyFill="1" applyBorder="1" applyAlignment="1">
      <alignment vertical="center"/>
    </xf>
    <xf numFmtId="0" fontId="10" fillId="57" borderId="36" xfId="0" applyFont="1" applyFill="1" applyBorder="1" applyAlignment="1">
      <alignment horizontal="right" vertical="center" wrapText="1"/>
    </xf>
    <xf numFmtId="175" fontId="10" fillId="0" borderId="0" xfId="0" applyNumberFormat="1" applyFont="1" applyFill="1" applyBorder="1" applyAlignment="1">
      <alignment vertical="center"/>
    </xf>
    <xf numFmtId="175" fontId="21" fillId="0" borderId="21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right" vertical="center"/>
    </xf>
    <xf numFmtId="175" fontId="10" fillId="0" borderId="0" xfId="0" applyNumberFormat="1" applyFont="1" applyFill="1" applyBorder="1" applyAlignment="1">
      <alignment horizontal="left" vertical="center" indent="1"/>
    </xf>
    <xf numFmtId="176" fontId="10" fillId="0" borderId="0" xfId="0" applyNumberFormat="1" applyFont="1" applyFill="1" applyBorder="1" applyAlignment="1">
      <alignment horizontal="right" vertical="center"/>
    </xf>
    <xf numFmtId="175" fontId="10" fillId="0" borderId="26" xfId="0" applyNumberFormat="1" applyFont="1" applyFill="1" applyBorder="1" applyAlignment="1">
      <alignment horizontal="left" vertical="center" indent="1"/>
    </xf>
    <xf numFmtId="175" fontId="21" fillId="0" borderId="37" xfId="0" applyNumberFormat="1" applyFont="1" applyFill="1" applyBorder="1" applyAlignment="1">
      <alignment horizontal="right" vertical="center"/>
    </xf>
    <xf numFmtId="176" fontId="10" fillId="0" borderId="26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2"/>
    </xf>
    <xf numFmtId="176" fontId="11" fillId="0" borderId="0" xfId="0" applyNumberFormat="1" applyFont="1" applyFill="1" applyBorder="1" applyAlignment="1">
      <alignment horizontal="right" vertical="center"/>
    </xf>
    <xf numFmtId="176" fontId="78" fillId="0" borderId="0" xfId="215" applyNumberFormat="1" applyFont="1" applyFill="1" applyBorder="1" applyAlignment="1">
      <alignment horizontal="right" vertical="center"/>
      <protection/>
    </xf>
    <xf numFmtId="175" fontId="10" fillId="0" borderId="0" xfId="0" applyNumberFormat="1" applyFont="1" applyFill="1" applyBorder="1" applyAlignment="1">
      <alignment horizontal="left" vertical="center"/>
    </xf>
    <xf numFmtId="175" fontId="10" fillId="0" borderId="38" xfId="0" applyNumberFormat="1" applyFont="1" applyFill="1" applyBorder="1" applyAlignment="1">
      <alignment horizontal="left" vertical="center" indent="1"/>
    </xf>
    <xf numFmtId="175" fontId="21" fillId="0" borderId="39" xfId="0" applyNumberFormat="1" applyFont="1" applyFill="1" applyBorder="1" applyAlignment="1">
      <alignment horizontal="right" vertical="center"/>
    </xf>
    <xf numFmtId="176" fontId="10" fillId="0" borderId="38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0" fontId="13" fillId="0" borderId="30" xfId="0" applyFont="1" applyFill="1" applyBorder="1" applyAlignment="1">
      <alignment horizontal="left" vertical="center" wrapText="1"/>
    </xf>
    <xf numFmtId="165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76" fillId="0" borderId="0" xfId="108" applyFont="1" applyFill="1" applyBorder="1" applyAlignment="1" applyProtection="1">
      <alignment horizontal="center" vertical="center"/>
      <protection/>
    </xf>
  </cellXfs>
  <cellStyles count="20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  <cellStyle name="Normální 2 3" xfId="21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24" Type="http://schemas.openxmlformats.org/officeDocument/2006/relationships/sharedStrings" Target="sharedStrings.xml" /><Relationship Id="rId25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styles" Target="styles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s://www.cnb.cz/arad/#/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s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s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s://www.mfcr.cz/assets/cs/media/2022-05-11_Konvergencni-program-CR-duben-2022.pdf" TargetMode="External" /><Relationship Id="rId9" Type="http://schemas.openxmlformats.org/officeDocument/2006/relationships/hyperlink" Target="http://www.mfcr.cz/assets/cs/media/2023-04-12_Makroekonomicka-predikce-duben-2023.pdf" TargetMode="External" /><Relationship Id="rId10" Type="http://schemas.openxmlformats.org/officeDocument/2006/relationships/hyperlink" Target="https://ec.europa.eu/info/publications/2021-ageing-report-underlying-assumptions-and-projection-methodologies_en" TargetMode="External" /><Relationship Id="rId1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workbookViewId="0" topLeftCell="A1">
      <selection pane="topLeft" activeCell="D33" sqref="D33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1" t="s">
        <v>44</v>
      </c>
      <c r="E2" s="44"/>
      <c r="F2" s="24"/>
    </row>
    <row r="3" spans="4:7" ht="52.5" customHeight="1">
      <c r="D3" s="20" t="s">
        <v>20</v>
      </c>
      <c r="E3" s="44"/>
      <c r="F3" s="24"/>
      <c r="G3" s="25" t="s">
        <v>9</v>
      </c>
    </row>
    <row r="4" spans="3:16" ht="15.75">
      <c r="C4" s="21" t="s">
        <v>54</v>
      </c>
      <c r="D4" s="52">
        <v>2024</v>
      </c>
      <c r="E4" s="44"/>
      <c r="G4" s="5" t="s">
        <v>10</v>
      </c>
      <c r="P4" s="5" t="s">
        <v>152</v>
      </c>
    </row>
    <row r="5" spans="5:16" ht="12.75">
      <c r="E5" s="44"/>
      <c r="G5" s="43" t="s">
        <v>33</v>
      </c>
      <c r="P5" s="43" t="s">
        <v>141</v>
      </c>
    </row>
    <row r="6" spans="3:16" ht="15.75">
      <c r="C6" s="21"/>
      <c r="D6" s="21" t="s">
        <v>45</v>
      </c>
      <c r="E6" s="44"/>
      <c r="G6" s="43" t="s">
        <v>42</v>
      </c>
      <c r="P6" s="43" t="s">
        <v>142</v>
      </c>
    </row>
    <row r="7" spans="5:16" ht="12.75">
      <c r="E7" s="44"/>
      <c r="G7" s="43" t="s">
        <v>34</v>
      </c>
      <c r="P7" s="43" t="s">
        <v>143</v>
      </c>
    </row>
    <row r="8" spans="5:16" ht="12.75">
      <c r="E8" s="44"/>
      <c r="G8" s="43" t="s">
        <v>35</v>
      </c>
      <c r="P8" s="43" t="s">
        <v>144</v>
      </c>
    </row>
    <row r="9" spans="5:16" ht="12.75">
      <c r="E9" s="44"/>
      <c r="G9" s="43" t="str">
        <f>'P 2'!B2</f>
        <v>Tabulka 2a: Vývoj hospodaření sektoru vládních institucí</v>
      </c>
      <c r="P9" s="43" t="s">
        <v>145</v>
      </c>
    </row>
    <row r="10" spans="5:16" ht="12.75">
      <c r="E10" s="44"/>
      <c r="G10" s="43" t="s">
        <v>192</v>
      </c>
      <c r="P10" s="43" t="s">
        <v>146</v>
      </c>
    </row>
    <row r="11" spans="5:16" ht="12.75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5:16" ht="12.75">
      <c r="E12" s="44"/>
      <c r="G12" s="43" t="s">
        <v>36</v>
      </c>
      <c r="P12" s="43" t="s">
        <v>148</v>
      </c>
    </row>
    <row r="13" spans="5:16" ht="12.75">
      <c r="E13" s="44"/>
      <c r="G13" s="43" t="s">
        <v>37</v>
      </c>
      <c r="P13" s="43" t="s">
        <v>149</v>
      </c>
    </row>
    <row r="14" spans="5:16" ht="12.75">
      <c r="E14" s="44"/>
      <c r="G14" s="43" t="s">
        <v>38</v>
      </c>
      <c r="P14" s="43" t="s">
        <v>150</v>
      </c>
    </row>
    <row r="15" spans="5:16" ht="12.75">
      <c r="E15" s="44"/>
      <c r="G15" s="43" t="s">
        <v>39</v>
      </c>
      <c r="P15" s="43" t="s">
        <v>151</v>
      </c>
    </row>
    <row r="16" spans="5:16" ht="12.75">
      <c r="E16" s="44"/>
      <c r="G16" s="43" t="s">
        <v>40</v>
      </c>
      <c r="P16" s="126"/>
    </row>
    <row r="17" spans="5:7" ht="12.75">
      <c r="E17" s="44"/>
      <c r="G17" s="43"/>
    </row>
    <row r="18" spans="3:7" ht="12.75">
      <c r="C18" s="26"/>
      <c r="E18" s="44"/>
      <c r="G18" s="43" t="s">
        <v>53</v>
      </c>
    </row>
    <row r="19" spans="5:7" ht="12.75">
      <c r="E19" s="44"/>
      <c r="G19" s="43" t="s">
        <v>191</v>
      </c>
    </row>
    <row r="20" spans="2:5" ht="12.75">
      <c r="B20" s="12"/>
      <c r="E20" s="44"/>
    </row>
    <row r="21" spans="2:9" ht="27" customHeight="1">
      <c r="B21" s="12"/>
      <c r="E21" s="44"/>
      <c r="G21" s="49" t="s">
        <v>43</v>
      </c>
      <c r="I21" s="47"/>
    </row>
    <row r="22" spans="2:9" ht="12.75">
      <c r="B22" s="12"/>
      <c r="E22" s="44"/>
      <c r="G22" s="50" t="s">
        <v>195</v>
      </c>
      <c r="H22" s="51" t="s">
        <v>196</v>
      </c>
      <c r="I22" s="47"/>
    </row>
    <row r="23" spans="2:9" ht="12.75">
      <c r="B23" s="12"/>
      <c r="E23" s="44"/>
      <c r="G23" s="50" t="s">
        <v>197</v>
      </c>
      <c r="H23" s="51" t="s">
        <v>198</v>
      </c>
      <c r="I23" s="47"/>
    </row>
    <row r="24" spans="5:9" ht="12.75">
      <c r="E24" s="44"/>
      <c r="G24" s="50" t="s">
        <v>199</v>
      </c>
      <c r="H24" s="51" t="s">
        <v>200</v>
      </c>
      <c r="I24" s="47"/>
    </row>
    <row r="25" spans="5:9" ht="12.75">
      <c r="E25" s="44"/>
      <c r="G25" s="50" t="s">
        <v>201</v>
      </c>
      <c r="H25" s="51" t="s">
        <v>202</v>
      </c>
      <c r="I25" s="47"/>
    </row>
    <row r="26" spans="5:9" ht="12.75">
      <c r="E26" s="44"/>
      <c r="G26" s="50" t="s">
        <v>203</v>
      </c>
      <c r="H26" s="51" t="s">
        <v>204</v>
      </c>
      <c r="I26" s="47"/>
    </row>
    <row r="27" spans="5:9" ht="12.75">
      <c r="E27" s="44"/>
      <c r="G27" s="50" t="s">
        <v>205</v>
      </c>
      <c r="H27" s="51" t="s">
        <v>206</v>
      </c>
      <c r="I27" s="47"/>
    </row>
    <row r="28" spans="5:9" ht="12.75">
      <c r="E28" s="44"/>
      <c r="G28" s="50" t="s">
        <v>207</v>
      </c>
      <c r="H28" s="51" t="s">
        <v>208</v>
      </c>
      <c r="I28" s="47"/>
    </row>
    <row r="29" spans="5:9" ht="12.75">
      <c r="E29" s="44"/>
      <c r="G29" s="50"/>
      <c r="H29" s="51"/>
      <c r="I29" s="47"/>
    </row>
    <row r="30" spans="5:9" ht="12.75">
      <c r="E30" s="44"/>
      <c r="G30" s="50" t="s">
        <v>209</v>
      </c>
      <c r="H30" s="51" t="s">
        <v>210</v>
      </c>
      <c r="I30" s="47"/>
    </row>
    <row r="31" spans="5:9" ht="12.75">
      <c r="E31" s="44"/>
      <c r="G31" s="50" t="s">
        <v>211</v>
      </c>
      <c r="H31" s="51" t="s">
        <v>212</v>
      </c>
      <c r="I31" s="47"/>
    </row>
    <row r="32" spans="3:9" ht="12.75">
      <c r="C32" s="26" t="s">
        <v>13</v>
      </c>
      <c r="D32" s="48">
        <v>45406</v>
      </c>
      <c r="E32" s="44"/>
      <c r="G32" s="50" t="s">
        <v>213</v>
      </c>
      <c r="H32" s="51" t="s">
        <v>214</v>
      </c>
      <c r="I32" s="47"/>
    </row>
    <row r="33" ht="12.75">
      <c r="E33" s="44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G19" location="'P 9'!A1" display="Tabulka 9: Půjčky a granty z Nástroje pro oživení a odolnost"/>
    <hyperlink ref="G10" location="'P 2'!A47" display="Tabulka 2b: Projekce příjmů a výdajů za nezměněných politik"/>
    <hyperlink ref="H22" r:id="rId1" display="Systém časových řad ARAD. Praha, Česká národní banka, duben 2024 [cit. 3.4.2024]."/>
    <hyperlink ref="H23" r:id="rId2" display="Hrubý domácí produkt – časové řady ukazatelů čtvrtletních účtů. Praha, Český statistický úřad, 31.3.2024 [cit. 31.3.2024]."/>
    <hyperlink ref="H24" r:id="rId3" display="Sektor vládních institucí, vládní deficit a dluh. Praha, Český statistický úřad, 3.4.2024 [cit. 3.4.2024]."/>
    <hyperlink ref="H25" r:id="rId4" display="Výběrové šetření pracovních sil. Praha, Český statistický úřad, 3.2.2024 [cit. 4.4.2024]."/>
    <hyperlink ref="H26" r:id="rId5" display="Výdaje vládních institucí podle funkcí (COFOG). Praha, Český statistický úřad, 15.2.2024 [cit. 4.4.2024]."/>
    <hyperlink ref="H27" r:id="rId6" display="Eurostat Database. Lucemburk, Eurostat, 5.4.2024 [cit. 5.4.2024]."/>
    <hyperlink ref="H30" r:id="rId7" display="Spot Prices for Crude Oil and Petroleum Products. U.S. Energy Information Administration, 29.3.2024 [cit. 29.3.2024]."/>
    <hyperlink ref="H31" r:id="rId8" display="Konvergenční program ČR (duben 2023). Praha, Ministerstvo financí ČR, duben 2023 [cit. 15.3.2024]."/>
    <hyperlink ref="H32" r:id="rId9" display="Makroekonomická predikce ČR. Praha, Ministerstvo financí ČR, duben 2024 [cit. 8.4.2024]."/>
    <hyperlink ref="H28" r:id="rId10" display="The 2021 Ageing Report: Underlying Assumptions and Projection Methodologies. Brusel, Evropská komise, Institutional Paper 142, listopad 2020,  [cit. 15.3.2024]."/>
  </hyperlinks>
  <pageMargins left="0.75" right="0.75" top="1" bottom="1" header="0.4921259845" footer="0.4921259845"/>
  <pageSetup orientation="portrait" paperSize="9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zoomScaleNormal="120" workbookViewId="0" topLeftCell="A1">
      <selection pane="topLeft" activeCell="D18" sqref="D18"/>
    </sheetView>
  </sheetViews>
  <sheetFormatPr defaultColWidth="7.140625" defaultRowHeight="12.75" customHeight="1"/>
  <cols>
    <col min="1" max="1" width="2.71428571428571" style="16" customWidth="1"/>
    <col min="2" max="2" width="41.7142857142857" style="16" customWidth="1"/>
    <col min="3" max="3" width="7.14285714285714" style="128" customWidth="1"/>
    <col min="4" max="9" width="7.14285714285714" style="128"/>
    <col min="10" max="16384" width="7.14285714285714" style="16"/>
  </cols>
  <sheetData>
    <row r="2" spans="2:9" ht="12.75" customHeight="1">
      <c r="B2" s="17" t="s">
        <v>24</v>
      </c>
      <c r="I2" s="19" t="s">
        <v>26</v>
      </c>
    </row>
    <row r="3" spans="2:9" ht="1.5" customHeight="1" thickBot="1">
      <c r="B3" s="30"/>
      <c r="C3" s="129"/>
      <c r="D3" s="129"/>
      <c r="E3" s="129"/>
      <c r="F3" s="129"/>
      <c r="G3" s="129"/>
      <c r="H3" s="129"/>
      <c r="I3" s="129"/>
    </row>
    <row r="4" spans="2:9" ht="15" customHeight="1">
      <c r="B4" s="160"/>
      <c r="C4" s="237" t="s">
        <v>0</v>
      </c>
      <c r="D4" s="161">
        <v>2023</v>
      </c>
      <c r="E4" s="162">
        <v>2023</v>
      </c>
      <c r="F4" s="162">
        <v>2024</v>
      </c>
      <c r="G4" s="162">
        <v>2025</v>
      </c>
      <c r="H4" s="162">
        <v>2026</v>
      </c>
      <c r="I4" s="162">
        <v>2027</v>
      </c>
    </row>
    <row r="5" spans="2:9" ht="9" customHeight="1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>
      <c r="B6" s="4" t="s">
        <v>215</v>
      </c>
      <c r="C6" s="165" t="s">
        <v>216</v>
      </c>
      <c r="D6" s="166">
        <v>6765.6040000000003</v>
      </c>
      <c r="E6" s="131">
        <v>-0.31147944999999999</v>
      </c>
      <c r="F6" s="131">
        <v>1.3628666700000001</v>
      </c>
      <c r="G6" s="131">
        <v>2.6086320299999999</v>
      </c>
      <c r="H6" s="131">
        <v>2.4383726399999999</v>
      </c>
      <c r="I6" s="131">
        <v>2.4605666899999998</v>
      </c>
    </row>
    <row r="7" spans="2:9" ht="12.75" customHeight="1">
      <c r="B7" s="167" t="s">
        <v>217</v>
      </c>
      <c r="C7" s="168" t="s">
        <v>216</v>
      </c>
      <c r="D7" s="169">
        <v>7344.4210000000003</v>
      </c>
      <c r="E7" s="170">
        <v>8.2171828500000004</v>
      </c>
      <c r="F7" s="170">
        <v>4.2559894099999998</v>
      </c>
      <c r="G7" s="170">
        <v>4.89540519</v>
      </c>
      <c r="H7" s="170">
        <v>4.46654733</v>
      </c>
      <c r="I7" s="170">
        <v>4.4643704800000004</v>
      </c>
    </row>
    <row r="8" spans="2:9" ht="12.75" customHeight="1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>
      <c r="B9" s="4" t="s">
        <v>218</v>
      </c>
      <c r="C9" s="165" t="s">
        <v>219</v>
      </c>
      <c r="D9" s="166">
        <v>3067.5889999999999</v>
      </c>
      <c r="E9" s="131">
        <v>-3.14642636</v>
      </c>
      <c r="F9" s="131">
        <v>2.7000632100000002</v>
      </c>
      <c r="G9" s="131">
        <v>3.4928027199999998</v>
      </c>
      <c r="H9" s="131">
        <v>2.8729982399999998</v>
      </c>
      <c r="I9" s="131">
        <v>2.5384169999999999</v>
      </c>
    </row>
    <row r="10" spans="2:9" ht="12.75" customHeight="1">
      <c r="B10" s="4" t="s">
        <v>220</v>
      </c>
      <c r="C10" s="165" t="s">
        <v>219</v>
      </c>
      <c r="D10" s="166">
        <v>1419.0830000000001</v>
      </c>
      <c r="E10" s="131">
        <v>3.5374632799999999</v>
      </c>
      <c r="F10" s="131">
        <v>1.6050652599999999</v>
      </c>
      <c r="G10" s="131">
        <v>2.2398375499999998</v>
      </c>
      <c r="H10" s="131">
        <v>1.9725678</v>
      </c>
      <c r="I10" s="131">
        <v>1.6175037999999999</v>
      </c>
    </row>
    <row r="11" spans="2:9" ht="12.75" customHeight="1">
      <c r="B11" s="4" t="s">
        <v>221</v>
      </c>
      <c r="C11" s="165" t="s">
        <v>174</v>
      </c>
      <c r="D11" s="166">
        <v>1891.315</v>
      </c>
      <c r="E11" s="131">
        <v>3.9886966099999999</v>
      </c>
      <c r="F11" s="131">
        <v>2.1746814300000001</v>
      </c>
      <c r="G11" s="131">
        <v>2.41270753</v>
      </c>
      <c r="H11" s="131">
        <v>2.6308443700000002</v>
      </c>
      <c r="I11" s="131">
        <v>2.2078068000000002</v>
      </c>
    </row>
    <row r="12" spans="2:9" ht="12.75" customHeight="1">
      <c r="B12" s="4" t="s">
        <v>222</v>
      </c>
      <c r="C12" s="165" t="s">
        <v>223</v>
      </c>
      <c r="D12" s="166">
        <v>142.804</v>
      </c>
      <c r="E12" s="131">
        <v>1.91927995</v>
      </c>
      <c r="F12" s="131">
        <v>0.97223850999999994</v>
      </c>
      <c r="G12" s="131">
        <v>0.47854935999999998</v>
      </c>
      <c r="H12" s="131">
        <v>0.30017084999999999</v>
      </c>
      <c r="I12" s="131">
        <v>0.30012438000000002</v>
      </c>
    </row>
    <row r="13" spans="2:9" ht="12.75" customHeight="1">
      <c r="B13" s="4" t="s">
        <v>224</v>
      </c>
      <c r="C13" s="165" t="s">
        <v>225</v>
      </c>
      <c r="D13" s="166">
        <v>5331.3209999999999</v>
      </c>
      <c r="E13" s="131">
        <v>2.7502371999999999</v>
      </c>
      <c r="F13" s="131">
        <v>1.50523495</v>
      </c>
      <c r="G13" s="131">
        <v>3.6873631200000001</v>
      </c>
      <c r="H13" s="131">
        <v>3.2206100800000002</v>
      </c>
      <c r="I13" s="131">
        <v>3.1190010199999998</v>
      </c>
    </row>
    <row r="14" spans="2:9" ht="12.75" customHeight="1">
      <c r="B14" s="167" t="s">
        <v>226</v>
      </c>
      <c r="C14" s="168" t="s">
        <v>227</v>
      </c>
      <c r="D14" s="169">
        <v>5086.5079999999998</v>
      </c>
      <c r="E14" s="170">
        <v>-0.69300571</v>
      </c>
      <c r="F14" s="170">
        <v>1.24980146</v>
      </c>
      <c r="G14" s="170">
        <v>3.3927480000000001</v>
      </c>
      <c r="H14" s="170">
        <v>3.2428535900000002</v>
      </c>
      <c r="I14" s="170">
        <v>2.8564397100000001</v>
      </c>
    </row>
    <row r="15" spans="2:9" ht="12.75" customHeight="1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>
      <c r="B16" s="4" t="s">
        <v>228</v>
      </c>
      <c r="C16" s="165"/>
      <c r="D16" s="171" t="s">
        <v>193</v>
      </c>
      <c r="E16" s="131">
        <v>0.31490358000000002</v>
      </c>
      <c r="F16" s="131">
        <v>2.1456910699999998</v>
      </c>
      <c r="G16" s="131">
        <v>2.7200563400000002</v>
      </c>
      <c r="H16" s="131">
        <v>2.4479848999999998</v>
      </c>
      <c r="I16" s="131">
        <v>2.1094765899999999</v>
      </c>
    </row>
    <row r="17" spans="2:9" ht="12.75" customHeight="1">
      <c r="B17" s="4" t="s">
        <v>229</v>
      </c>
      <c r="C17" s="165" t="s">
        <v>223</v>
      </c>
      <c r="D17" s="171" t="s">
        <v>193</v>
      </c>
      <c r="E17" s="131">
        <v>-3.2520169499999998</v>
      </c>
      <c r="F17" s="131">
        <v>-1.0304681099999999</v>
      </c>
      <c r="G17" s="131">
        <v>-0.50551142999999998</v>
      </c>
      <c r="H17" s="131">
        <v>-0.17627957</v>
      </c>
      <c r="I17" s="131">
        <v>0.0041308100000000004</v>
      </c>
    </row>
    <row r="18" spans="2:9" ht="12.75" customHeight="1" thickBot="1">
      <c r="B18" s="28" t="s">
        <v>230</v>
      </c>
      <c r="C18" s="172" t="s">
        <v>231</v>
      </c>
      <c r="D18" s="173" t="s">
        <v>193</v>
      </c>
      <c r="E18" s="135">
        <v>2.6256339199999998</v>
      </c>
      <c r="F18" s="135">
        <v>0.24764369999999999</v>
      </c>
      <c r="G18" s="135">
        <v>0.39408712000000001</v>
      </c>
      <c r="H18" s="135">
        <v>0.16666731000000001</v>
      </c>
      <c r="I18" s="135">
        <v>0.34695928999999998</v>
      </c>
    </row>
    <row r="19" spans="2:9" ht="25.5" customHeight="1">
      <c r="B19" s="233" t="s">
        <v>232</v>
      </c>
      <c r="C19" s="233"/>
      <c r="D19" s="233"/>
      <c r="E19" s="233"/>
      <c r="F19" s="233"/>
      <c r="G19" s="233"/>
      <c r="H19" s="233"/>
      <c r="I19" s="233"/>
    </row>
    <row r="20" spans="2:9" ht="12.75" customHeight="1">
      <c r="B20" s="174" t="s">
        <v>233</v>
      </c>
      <c r="C20" s="130"/>
      <c r="D20" s="131"/>
      <c r="E20" s="131"/>
      <c r="F20" s="131"/>
      <c r="G20" s="131"/>
      <c r="H20" s="131"/>
      <c r="I20" s="131"/>
    </row>
    <row r="22" spans="2:9" ht="12.75" customHeight="1">
      <c r="B22" s="17" t="s">
        <v>8</v>
      </c>
      <c r="I22" s="19" t="s">
        <v>47</v>
      </c>
    </row>
    <row r="23" spans="2:9" ht="1.5" customHeight="1" thickBot="1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>
      <c r="B24" s="160"/>
      <c r="C24" s="237"/>
      <c r="D24" s="161">
        <v>2023</v>
      </c>
      <c r="E24" s="162">
        <v>2023</v>
      </c>
      <c r="F24" s="162">
        <v>2024</v>
      </c>
      <c r="G24" s="162">
        <v>2025</v>
      </c>
      <c r="H24" s="162">
        <v>2026</v>
      </c>
      <c r="I24" s="162">
        <v>2027</v>
      </c>
    </row>
    <row r="25" spans="2:9" ht="9" customHeight="1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>
      <c r="B26" s="4" t="s">
        <v>234</v>
      </c>
      <c r="C26" s="175"/>
      <c r="D26" s="171">
        <v>138.67440232999999</v>
      </c>
      <c r="E26" s="131">
        <v>8.5553103400000001</v>
      </c>
      <c r="F26" s="131">
        <v>2.8542234799999999</v>
      </c>
      <c r="G26" s="131">
        <v>2.2286362400000002</v>
      </c>
      <c r="H26" s="131">
        <v>1.97989741</v>
      </c>
      <c r="I26" s="131">
        <v>1.9556829</v>
      </c>
    </row>
    <row r="27" spans="2:9" ht="12.75" customHeight="1">
      <c r="B27" s="4" t="s">
        <v>235</v>
      </c>
      <c r="C27" s="175"/>
      <c r="D27" s="171">
        <v>144.04806644999999</v>
      </c>
      <c r="E27" s="131">
        <v>9.2585414799999999</v>
      </c>
      <c r="F27" s="131">
        <v>2.3544535199999999</v>
      </c>
      <c r="G27" s="131">
        <v>2.2725627099999999</v>
      </c>
      <c r="H27" s="131">
        <v>1.9678901</v>
      </c>
      <c r="I27" s="131">
        <v>2.0112856099999998</v>
      </c>
    </row>
    <row r="28" spans="2:9" ht="12.75" customHeight="1">
      <c r="B28" s="4" t="s">
        <v>236</v>
      </c>
      <c r="C28" s="175"/>
      <c r="D28" s="171">
        <v>147.90</v>
      </c>
      <c r="E28" s="131">
        <v>12</v>
      </c>
      <c r="F28" s="131">
        <v>2.7270266699999999</v>
      </c>
      <c r="G28" s="131">
        <v>2.3836555700000002</v>
      </c>
      <c r="H28" s="131">
        <v>2.000089</v>
      </c>
      <c r="I28" s="131">
        <v>1.9620041500000001</v>
      </c>
    </row>
    <row r="29" spans="2:9" ht="12.75" customHeight="1">
      <c r="B29" s="4" t="s">
        <v>237</v>
      </c>
      <c r="C29" s="175"/>
      <c r="D29" s="171">
        <v>140.36081629</v>
      </c>
      <c r="E29" s="131">
        <v>5.5388965600000004</v>
      </c>
      <c r="F29" s="131">
        <v>2.9190369700000001</v>
      </c>
      <c r="G29" s="131">
        <v>2.6286402199999999</v>
      </c>
      <c r="H29" s="131">
        <v>2.21700213</v>
      </c>
      <c r="I29" s="131">
        <v>2.3364719599999999</v>
      </c>
    </row>
    <row r="30" spans="2:9" ht="12.75" customHeight="1">
      <c r="B30" s="4" t="s">
        <v>238</v>
      </c>
      <c r="C30" s="175"/>
      <c r="D30" s="171">
        <v>133.96476777999999</v>
      </c>
      <c r="E30" s="131">
        <v>4.6784741900000002</v>
      </c>
      <c r="F30" s="131">
        <v>2.7326012500000001</v>
      </c>
      <c r="G30" s="131">
        <v>1.92073794</v>
      </c>
      <c r="H30" s="131">
        <v>1.72135215</v>
      </c>
      <c r="I30" s="131">
        <v>1.58033468</v>
      </c>
    </row>
    <row r="31" spans="2:9" ht="12.75" customHeight="1">
      <c r="B31" s="4" t="s">
        <v>239</v>
      </c>
      <c r="C31" s="175"/>
      <c r="D31" s="171">
        <v>111.32028808</v>
      </c>
      <c r="E31" s="131">
        <v>-0.79815882000000005</v>
      </c>
      <c r="F31" s="131">
        <v>1.7362538000000001</v>
      </c>
      <c r="G31" s="131">
        <v>0.61585069000000003</v>
      </c>
      <c r="H31" s="131">
        <v>0.41875583</v>
      </c>
      <c r="I31" s="131">
        <v>0.29311872</v>
      </c>
    </row>
    <row r="32" spans="2:9" ht="12.75" customHeight="1" thickBot="1">
      <c r="B32" s="28" t="s">
        <v>240</v>
      </c>
      <c r="C32" s="176"/>
      <c r="D32" s="173">
        <v>110.49267343</v>
      </c>
      <c r="E32" s="135">
        <v>-3.3836811500000001</v>
      </c>
      <c r="F32" s="135">
        <v>1.41948154</v>
      </c>
      <c r="G32" s="135">
        <v>0.54252889999999998</v>
      </c>
      <c r="H32" s="135">
        <v>0.25112433000000001</v>
      </c>
      <c r="I32" s="135">
        <v>0.15062944</v>
      </c>
    </row>
    <row r="33" spans="2:9" ht="12.75" customHeight="1">
      <c r="B33" s="174" t="s">
        <v>241</v>
      </c>
      <c r="C33" s="133"/>
      <c r="D33" s="131"/>
      <c r="E33" s="131"/>
      <c r="F33" s="131"/>
      <c r="G33" s="131"/>
      <c r="H33" s="131"/>
      <c r="I33" s="131"/>
    </row>
    <row r="35" spans="2:9" ht="12.75" customHeight="1">
      <c r="B35" s="17" t="s">
        <v>25</v>
      </c>
      <c r="I35" s="19" t="s">
        <v>27</v>
      </c>
    </row>
    <row r="36" spans="2:9" ht="1.5" customHeight="1" thickBot="1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>
      <c r="B37" s="160"/>
      <c r="C37" s="237" t="s">
        <v>0</v>
      </c>
      <c r="D37" s="161">
        <v>2023</v>
      </c>
      <c r="E37" s="162">
        <v>2023</v>
      </c>
      <c r="F37" s="162">
        <v>2024</v>
      </c>
      <c r="G37" s="162">
        <v>2025</v>
      </c>
      <c r="H37" s="162">
        <v>2026</v>
      </c>
      <c r="I37" s="162">
        <v>2027</v>
      </c>
    </row>
    <row r="38" spans="2:9" ht="9" customHeight="1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>
      <c r="B39" s="4" t="s">
        <v>242</v>
      </c>
      <c r="C39" s="165"/>
      <c r="D39" s="166">
        <v>5478.8567499999999</v>
      </c>
      <c r="E39" s="131">
        <v>0.75763762000000001</v>
      </c>
      <c r="F39" s="131">
        <v>0.39028415</v>
      </c>
      <c r="G39" s="131">
        <v>0.19273607000000001</v>
      </c>
      <c r="H39" s="131">
        <v>0.084897009999999995</v>
      </c>
      <c r="I39" s="131">
        <v>-0.15036084999999999</v>
      </c>
    </row>
    <row r="40" spans="2:9" ht="12.75" customHeight="1">
      <c r="B40" s="4" t="s">
        <v>243</v>
      </c>
      <c r="C40" s="165"/>
      <c r="D40" s="171">
        <v>9674.8349999999991</v>
      </c>
      <c r="E40" s="131">
        <v>0.26826752999999998</v>
      </c>
      <c r="F40" s="131">
        <v>0.27124767</v>
      </c>
      <c r="G40" s="131">
        <v>-0.083173189999999994</v>
      </c>
      <c r="H40" s="131">
        <v>-0.01373954</v>
      </c>
      <c r="I40" s="131">
        <v>-0.24296163000000001</v>
      </c>
    </row>
    <row r="41" spans="2:9" ht="12.75" customHeight="1">
      <c r="B41" s="4" t="s">
        <v>244</v>
      </c>
      <c r="C41" s="165"/>
      <c r="D41" s="171">
        <v>2.57947587</v>
      </c>
      <c r="E41" s="131">
        <v>2.57947587</v>
      </c>
      <c r="F41" s="131">
        <v>2.7854475000000001</v>
      </c>
      <c r="G41" s="131">
        <v>2.6936878100000001</v>
      </c>
      <c r="H41" s="131">
        <v>2.6394925100000002</v>
      </c>
      <c r="I41" s="131">
        <v>2.6395555800000001</v>
      </c>
    </row>
    <row r="42" spans="2:9" ht="12.75" customHeight="1">
      <c r="B42" s="4" t="s">
        <v>245</v>
      </c>
      <c r="C42" s="165"/>
      <c r="D42" s="166">
        <v>1234.85688871</v>
      </c>
      <c r="E42" s="131">
        <v>-1.0610779400000001</v>
      </c>
      <c r="F42" s="131">
        <v>0.96880144000000001</v>
      </c>
      <c r="G42" s="131">
        <v>2.4112486199999998</v>
      </c>
      <c r="H42" s="131">
        <v>2.3514792999999998</v>
      </c>
      <c r="I42" s="131">
        <v>2.6148592599999998</v>
      </c>
    </row>
    <row r="43" spans="2:9" ht="12.75" customHeight="1">
      <c r="B43" s="4" t="s">
        <v>246</v>
      </c>
      <c r="C43" s="165"/>
      <c r="D43" s="166">
        <v>699.29916117000005</v>
      </c>
      <c r="E43" s="131">
        <v>-0.57819586999999995</v>
      </c>
      <c r="F43" s="131">
        <v>1.08866602</v>
      </c>
      <c r="G43" s="131">
        <v>2.69404595</v>
      </c>
      <c r="H43" s="131">
        <v>2.4524491400000001</v>
      </c>
      <c r="I43" s="131">
        <v>2.7101128600000002</v>
      </c>
    </row>
    <row r="44" spans="2:9" ht="12.75" customHeight="1">
      <c r="B44" s="4" t="s">
        <v>247</v>
      </c>
      <c r="C44" s="165" t="s">
        <v>163</v>
      </c>
      <c r="D44" s="166">
        <v>3235.1689999999999</v>
      </c>
      <c r="E44" s="131">
        <v>7.5865685799999998</v>
      </c>
      <c r="F44" s="131">
        <v>6.7763454699999999</v>
      </c>
      <c r="G44" s="131">
        <v>5.4625721900000004</v>
      </c>
      <c r="H44" s="131">
        <v>4.6924225000000002</v>
      </c>
      <c r="I44" s="131">
        <v>4.59612102</v>
      </c>
    </row>
    <row r="45" spans="2:9" ht="12.75" customHeight="1" thickBot="1">
      <c r="B45" s="28" t="s">
        <v>248</v>
      </c>
      <c r="C45" s="172"/>
      <c r="D45" s="177">
        <v>679.33206562999999</v>
      </c>
      <c r="E45" s="135">
        <v>7.0295210600000004</v>
      </c>
      <c r="F45" s="135">
        <v>6.3845890299999999</v>
      </c>
      <c r="G45" s="135">
        <v>5.2750393300000002</v>
      </c>
      <c r="H45" s="135">
        <v>4.6305329300000002</v>
      </c>
      <c r="I45" s="135">
        <v>4.7654413699999996</v>
      </c>
    </row>
    <row r="46" spans="2:9" ht="26.25" customHeight="1">
      <c r="B46" s="233" t="s">
        <v>249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>
      <c r="B47" s="174" t="s">
        <v>250</v>
      </c>
      <c r="C47" s="130"/>
      <c r="D47" s="143"/>
      <c r="E47" s="131"/>
      <c r="F47" s="131"/>
      <c r="G47" s="131"/>
      <c r="H47" s="131"/>
      <c r="I47" s="131"/>
    </row>
    <row r="48" spans="2:9" ht="12.75" customHeight="1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>
      <c r="B49" s="17" t="s">
        <v>7</v>
      </c>
      <c r="I49" s="23" t="s">
        <v>15</v>
      </c>
    </row>
    <row r="50" spans="2:9" ht="1.5" customHeight="1" thickBot="1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>
      <c r="B51" s="178"/>
      <c r="C51" s="179"/>
      <c r="D51" s="180" t="s">
        <v>0</v>
      </c>
      <c r="E51" s="156">
        <v>2023</v>
      </c>
      <c r="F51" s="156">
        <v>2024</v>
      </c>
      <c r="G51" s="156">
        <v>2025</v>
      </c>
      <c r="H51" s="156">
        <v>2026</v>
      </c>
      <c r="I51" s="156">
        <v>2027</v>
      </c>
    </row>
    <row r="52" spans="2:9" ht="12.75" customHeight="1">
      <c r="B52" s="4" t="s">
        <v>251</v>
      </c>
      <c r="C52" s="132"/>
      <c r="D52" s="165" t="s">
        <v>252</v>
      </c>
      <c r="E52" s="131">
        <v>2.4544889200000002</v>
      </c>
      <c r="F52" s="131">
        <v>2.8344531599999998</v>
      </c>
      <c r="G52" s="131">
        <v>2.9268192599999998</v>
      </c>
      <c r="H52" s="131">
        <v>2.7303373</v>
      </c>
      <c r="I52" s="131">
        <v>2.7614102300000001</v>
      </c>
    </row>
    <row r="53" spans="2:9" ht="12.75" customHeight="1">
      <c r="B53" s="39" t="s">
        <v>253</v>
      </c>
      <c r="C53" s="133"/>
      <c r="D53" s="165"/>
      <c r="E53" s="136">
        <v>5.0973657399999999</v>
      </c>
      <c r="F53" s="136">
        <v>5.4216809499999998</v>
      </c>
      <c r="G53" s="136">
        <v>5.6261260599999998</v>
      </c>
      <c r="H53" s="136">
        <v>5.6765439799999999</v>
      </c>
      <c r="I53" s="136">
        <v>5.8737733399999996</v>
      </c>
    </row>
    <row r="54" spans="2:9" ht="12.75" customHeight="1">
      <c r="B54" s="39" t="s">
        <v>254</v>
      </c>
      <c r="C54" s="133"/>
      <c r="D54" s="165"/>
      <c r="E54" s="136">
        <v>-3.62940795</v>
      </c>
      <c r="F54" s="136">
        <v>-3.7946852099999999</v>
      </c>
      <c r="G54" s="136">
        <v>-3.9500164899999999</v>
      </c>
      <c r="H54" s="136">
        <v>-4.0957688399999999</v>
      </c>
      <c r="I54" s="136">
        <v>-4.16716263</v>
      </c>
    </row>
    <row r="55" spans="2:9" ht="12.75" customHeight="1">
      <c r="B55" s="39" t="s">
        <v>255</v>
      </c>
      <c r="C55" s="133"/>
      <c r="D55" s="165"/>
      <c r="E55" s="136">
        <v>1.5758083599999999</v>
      </c>
      <c r="F55" s="136">
        <v>1.77267888</v>
      </c>
      <c r="G55" s="136">
        <v>1.7895525999999999</v>
      </c>
      <c r="H55" s="136">
        <v>1.66536643</v>
      </c>
      <c r="I55" s="136">
        <v>1.5485604799999999</v>
      </c>
    </row>
    <row r="56" spans="2:9" ht="12.75" customHeight="1">
      <c r="B56" s="4" t="s">
        <v>256</v>
      </c>
      <c r="C56" s="132"/>
      <c r="D56" s="165" t="s">
        <v>252</v>
      </c>
      <c r="E56" s="131">
        <v>6.1089771400000004</v>
      </c>
      <c r="F56" s="131">
        <v>5.1644705899999996</v>
      </c>
      <c r="G56" s="131">
        <v>4.9787339099999999</v>
      </c>
      <c r="H56" s="131">
        <v>4.3105298999999997</v>
      </c>
      <c r="I56" s="131">
        <v>4.0071178700000001</v>
      </c>
    </row>
    <row r="57" spans="2:9" ht="12.75" customHeight="1">
      <c r="B57" s="4" t="s">
        <v>257</v>
      </c>
      <c r="C57" s="132"/>
      <c r="D57" s="165" t="s">
        <v>252</v>
      </c>
      <c r="E57" s="131">
        <v>-3.6544882200000002</v>
      </c>
      <c r="F57" s="131">
        <v>-2.3300174299999998</v>
      </c>
      <c r="G57" s="131">
        <v>-2.0519146400000001</v>
      </c>
      <c r="H57" s="131">
        <v>-1.5801925999999999</v>
      </c>
      <c r="I57" s="131">
        <v>-1.24570764</v>
      </c>
    </row>
    <row r="58" spans="2:9" ht="12.75" customHeight="1" thickBot="1">
      <c r="B58" s="28" t="s">
        <v>258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>
      <c r="B59" s="233" t="s">
        <v>259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ht="12.75" customHeight="1">
      <c r="B60" s="174" t="s">
        <v>260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zoomScale="120" zoomScaleNormal="120" workbookViewId="0" topLeftCell="A4">
      <selection pane="topLeft" activeCell="B54" sqref="B54:B55"/>
    </sheetView>
  </sheetViews>
  <sheetFormatPr defaultColWidth="7.140625" defaultRowHeight="12.75" customHeight="1"/>
  <cols>
    <col min="1" max="1" width="2.71428571428571" style="3" customWidth="1"/>
    <col min="2" max="2" width="41.7142857142857" style="3" customWidth="1"/>
    <col min="3" max="9" width="7.14285714285714" style="137" customWidth="1"/>
    <col min="10" max="16384" width="7.14285714285714" style="3"/>
  </cols>
  <sheetData>
    <row r="2" spans="2:9" ht="12.75" customHeight="1">
      <c r="B2" s="7" t="s">
        <v>50</v>
      </c>
      <c r="I2" s="19" t="s">
        <v>28</v>
      </c>
    </row>
    <row r="3" spans="2:9" ht="1.5" customHeight="1" thickBot="1">
      <c r="B3" s="29"/>
      <c r="C3" s="138"/>
      <c r="D3" s="138"/>
      <c r="E3" s="138"/>
      <c r="F3" s="138"/>
      <c r="G3" s="138"/>
      <c r="H3" s="138"/>
      <c r="I3" s="138"/>
    </row>
    <row r="4" spans="2:9" ht="15" customHeight="1">
      <c r="B4" s="160"/>
      <c r="C4" s="237" t="s">
        <v>0</v>
      </c>
      <c r="D4" s="161">
        <v>2023</v>
      </c>
      <c r="E4" s="162">
        <v>2023</v>
      </c>
      <c r="F4" s="162">
        <v>2024</v>
      </c>
      <c r="G4" s="162">
        <v>2025</v>
      </c>
      <c r="H4" s="162">
        <v>2026</v>
      </c>
      <c r="I4" s="162">
        <v>2027</v>
      </c>
    </row>
    <row r="5" spans="2:9" ht="9" customHeight="1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>
      <c r="B7" s="4" t="s">
        <v>261</v>
      </c>
      <c r="C7" s="165" t="s">
        <v>262</v>
      </c>
      <c r="D7" s="166">
        <v>-268.40100000000001</v>
      </c>
      <c r="E7" s="131">
        <v>-3.6544882200000002</v>
      </c>
      <c r="F7" s="131">
        <v>-2.3300174299999998</v>
      </c>
      <c r="G7" s="131">
        <v>-2.0519146400000001</v>
      </c>
      <c r="H7" s="131">
        <v>-1.5801925999999999</v>
      </c>
      <c r="I7" s="131">
        <v>-1.24570764</v>
      </c>
    </row>
    <row r="8" spans="2:9" ht="12.75" customHeight="1">
      <c r="B8" s="4" t="s">
        <v>263</v>
      </c>
      <c r="C8" s="165" t="s">
        <v>264</v>
      </c>
      <c r="D8" s="166">
        <v>-333.69600000000003</v>
      </c>
      <c r="E8" s="131">
        <v>-4.5435303899999999</v>
      </c>
      <c r="F8" s="131">
        <v>-3.1005543200000001</v>
      </c>
      <c r="G8" s="131">
        <v>-2.6806622299999998</v>
      </c>
      <c r="H8" s="131">
        <v>-2.19993478</v>
      </c>
      <c r="I8" s="131">
        <v>-1.8731910000000001</v>
      </c>
    </row>
    <row r="9" spans="2:9" ht="12.75" customHeight="1">
      <c r="B9" s="4" t="s">
        <v>265</v>
      </c>
      <c r="C9" s="165" t="s">
        <v>266</v>
      </c>
      <c r="D9" s="166" t="s">
        <v>193</v>
      </c>
      <c r="E9" s="131" t="s">
        <v>193</v>
      </c>
      <c r="F9" s="131" t="s">
        <v>193</v>
      </c>
      <c r="G9" s="131" t="s">
        <v>193</v>
      </c>
      <c r="H9" s="131" t="s">
        <v>193</v>
      </c>
      <c r="I9" s="131" t="s">
        <v>193</v>
      </c>
    </row>
    <row r="10" spans="2:9" ht="12.75" customHeight="1">
      <c r="B10" s="4" t="s">
        <v>267</v>
      </c>
      <c r="C10" s="165" t="s">
        <v>268</v>
      </c>
      <c r="D10" s="166">
        <v>70.305000000000007</v>
      </c>
      <c r="E10" s="131">
        <v>0.95725722000000002</v>
      </c>
      <c r="F10" s="131">
        <v>0.84367258999999994</v>
      </c>
      <c r="G10" s="131">
        <v>0.62252236999999999</v>
      </c>
      <c r="H10" s="131">
        <v>0.61974218999999997</v>
      </c>
      <c r="I10" s="131">
        <v>0.61607456999999999</v>
      </c>
    </row>
    <row r="11" spans="2:9" ht="12.75" customHeight="1">
      <c r="B11" s="167" t="s">
        <v>269</v>
      </c>
      <c r="C11" s="168" t="s">
        <v>270</v>
      </c>
      <c r="D11" s="169">
        <v>-5.01</v>
      </c>
      <c r="E11" s="170">
        <v>-0.068215040000000005</v>
      </c>
      <c r="F11" s="170">
        <v>-0.073135699999999998</v>
      </c>
      <c r="G11" s="170">
        <v>0.0062252200000000001</v>
      </c>
      <c r="H11" s="170">
        <v>0</v>
      </c>
      <c r="I11" s="170">
        <v>0.01140879</v>
      </c>
    </row>
    <row r="12" spans="2:9" ht="12.75" customHeight="1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>
      <c r="B13" s="4" t="s">
        <v>271</v>
      </c>
      <c r="C13" s="165" t="s">
        <v>272</v>
      </c>
      <c r="D13" s="166">
        <v>3063.9960000000001</v>
      </c>
      <c r="E13" s="131">
        <v>41.71868688</v>
      </c>
      <c r="F13" s="131">
        <v>42.013361369999998</v>
      </c>
      <c r="G13" s="131">
        <v>41.819852249999997</v>
      </c>
      <c r="H13" s="131">
        <v>41.630789110000002</v>
      </c>
      <c r="I13" s="131">
        <v>40.8642173</v>
      </c>
    </row>
    <row r="14" spans="2:9" ht="12.75" customHeight="1">
      <c r="B14" s="4" t="s">
        <v>273</v>
      </c>
      <c r="C14" s="165" t="s">
        <v>274</v>
      </c>
      <c r="D14" s="166">
        <v>3332.3969999999999</v>
      </c>
      <c r="E14" s="131">
        <v>45.373175089999997</v>
      </c>
      <c r="F14" s="131">
        <v>44.343378809999997</v>
      </c>
      <c r="G14" s="131">
        <v>43.871766890000004</v>
      </c>
      <c r="H14" s="131">
        <v>43.210981709999999</v>
      </c>
      <c r="I14" s="131">
        <v>42.109924939999999</v>
      </c>
    </row>
    <row r="15" spans="2:9" ht="12.75" customHeight="1">
      <c r="B15" s="4" t="s">
        <v>275</v>
      </c>
      <c r="C15" s="165" t="s">
        <v>252</v>
      </c>
      <c r="D15" s="166">
        <v>-268.40100000000001</v>
      </c>
      <c r="E15" s="131">
        <v>-3.6544882200000002</v>
      </c>
      <c r="F15" s="131">
        <v>-2.3300174299999998</v>
      </c>
      <c r="G15" s="131">
        <v>-2.0519146400000001</v>
      </c>
      <c r="H15" s="131">
        <v>-1.5801925999999999</v>
      </c>
      <c r="I15" s="131">
        <v>-1.24570764</v>
      </c>
    </row>
    <row r="16" spans="2:9" ht="12.75" customHeight="1">
      <c r="B16" s="4" t="s">
        <v>276</v>
      </c>
      <c r="C16" s="165" t="s">
        <v>167</v>
      </c>
      <c r="D16" s="166">
        <v>96.522000000000006</v>
      </c>
      <c r="E16" s="131">
        <v>1.3142220499999999</v>
      </c>
      <c r="F16" s="131">
        <v>1.42177457</v>
      </c>
      <c r="G16" s="131">
        <v>1.4661538000000001</v>
      </c>
      <c r="H16" s="131">
        <v>1.4675923500000001</v>
      </c>
      <c r="I16" s="131">
        <v>1.45051832</v>
      </c>
    </row>
    <row r="17" spans="2:9" ht="12.75" customHeight="1">
      <c r="B17" s="4" t="s">
        <v>277</v>
      </c>
      <c r="C17" s="165"/>
      <c r="D17" s="166">
        <v>-171.87899999999999</v>
      </c>
      <c r="E17" s="131">
        <v>-2.34026617</v>
      </c>
      <c r="F17" s="131">
        <v>-0.90824287000000004</v>
      </c>
      <c r="G17" s="131">
        <v>-0.58576083999999995</v>
      </c>
      <c r="H17" s="131">
        <v>-0.11260024</v>
      </c>
      <c r="I17" s="131">
        <v>0.20481067999999999</v>
      </c>
    </row>
    <row r="18" spans="2:9" ht="12.75" customHeight="1">
      <c r="B18" s="167" t="s">
        <v>278</v>
      </c>
      <c r="C18" s="168"/>
      <c r="D18" s="169">
        <v>-61.301000000000002</v>
      </c>
      <c r="E18" s="170">
        <v>-0.83466076</v>
      </c>
      <c r="F18" s="170">
        <v>0.23769103999999999</v>
      </c>
      <c r="G18" s="170">
        <v>0.13819997000000001</v>
      </c>
      <c r="H18" s="170">
        <v>0</v>
      </c>
      <c r="I18" s="170">
        <v>0</v>
      </c>
    </row>
    <row r="19" spans="2:9" ht="12.75" customHeight="1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>
      <c r="B20" s="4" t="s">
        <v>279</v>
      </c>
      <c r="C20" s="165"/>
      <c r="D20" s="166">
        <v>1437.4079999999999</v>
      </c>
      <c r="E20" s="131">
        <v>19.571427069999999</v>
      </c>
      <c r="F20" s="131">
        <v>19.645710950000002</v>
      </c>
      <c r="G20" s="131">
        <v>19.344162270000002</v>
      </c>
      <c r="H20" s="131">
        <v>19.23134533</v>
      </c>
      <c r="I20" s="131">
        <v>19.124506090000001</v>
      </c>
    </row>
    <row r="21" spans="2:9" ht="12.75" customHeight="1">
      <c r="B21" s="4" t="s">
        <v>280</v>
      </c>
      <c r="C21" s="165" t="s">
        <v>281</v>
      </c>
      <c r="D21" s="166">
        <v>808.572</v>
      </c>
      <c r="E21" s="131">
        <v>11.0093362</v>
      </c>
      <c r="F21" s="131">
        <v>11.20273858</v>
      </c>
      <c r="G21" s="131">
        <v>11.15064868</v>
      </c>
      <c r="H21" s="131">
        <v>11.201156060000001</v>
      </c>
      <c r="I21" s="131">
        <v>10.97884479</v>
      </c>
    </row>
    <row r="22" spans="2:9" ht="12.75" customHeight="1">
      <c r="B22" s="4" t="s">
        <v>282</v>
      </c>
      <c r="C22" s="165" t="s">
        <v>283</v>
      </c>
      <c r="D22" s="166">
        <v>628.81299999999999</v>
      </c>
      <c r="E22" s="131">
        <v>8.5617777099999994</v>
      </c>
      <c r="F22" s="131">
        <v>8.4426589399999994</v>
      </c>
      <c r="G22" s="131">
        <v>8.1932147799999999</v>
      </c>
      <c r="H22" s="131">
        <v>8.0299032300000004</v>
      </c>
      <c r="I22" s="131">
        <v>8.1453874899999992</v>
      </c>
    </row>
    <row r="23" spans="2:9" ht="12.75" customHeight="1">
      <c r="B23" s="4" t="s">
        <v>284</v>
      </c>
      <c r="C23" s="165" t="s">
        <v>285</v>
      </c>
      <c r="D23" s="166">
        <v>0.023</v>
      </c>
      <c r="E23" s="131">
        <v>0.00031315999999999999</v>
      </c>
      <c r="F23" s="131">
        <v>0.00031344000000000001</v>
      </c>
      <c r="G23" s="131">
        <v>0.00029880999999999999</v>
      </c>
      <c r="H23" s="131">
        <v>0.00028603</v>
      </c>
      <c r="I23" s="131">
        <v>0.00027380999999999998</v>
      </c>
    </row>
    <row r="24" spans="2:9" ht="12.75" customHeight="1">
      <c r="B24" s="4" t="s">
        <v>286</v>
      </c>
      <c r="C24" s="165" t="s">
        <v>287</v>
      </c>
      <c r="D24" s="166">
        <v>1169.1890000000001</v>
      </c>
      <c r="E24" s="131">
        <v>15.919416930000001</v>
      </c>
      <c r="F24" s="131">
        <v>16.622425719999999</v>
      </c>
      <c r="G24" s="131">
        <v>16.694032409999998</v>
      </c>
      <c r="H24" s="131">
        <v>16.73201512</v>
      </c>
      <c r="I24" s="131">
        <v>16.70336631</v>
      </c>
    </row>
    <row r="25" spans="2:9" ht="12.75" customHeight="1">
      <c r="B25" s="4" t="s">
        <v>288</v>
      </c>
      <c r="C25" s="165" t="s">
        <v>289</v>
      </c>
      <c r="D25" s="166">
        <v>93.364000000000004</v>
      </c>
      <c r="E25" s="131">
        <v>1.2712234200000001</v>
      </c>
      <c r="F25" s="131">
        <v>0.82627039000000002</v>
      </c>
      <c r="G25" s="131">
        <v>0.72311875000000003</v>
      </c>
      <c r="H25" s="131">
        <v>0.68490390999999995</v>
      </c>
      <c r="I25" s="131">
        <v>0.64735195000000001</v>
      </c>
    </row>
    <row r="26" spans="2:9" ht="12.75" customHeight="1">
      <c r="B26" s="4" t="s">
        <v>290</v>
      </c>
      <c r="C26" s="165"/>
      <c r="D26" s="166">
        <v>364.035</v>
      </c>
      <c r="E26" s="131">
        <v>4.9566194499999998</v>
      </c>
      <c r="F26" s="131">
        <v>4.9189543100000002</v>
      </c>
      <c r="G26" s="131">
        <v>5.0585388299999998</v>
      </c>
      <c r="H26" s="131">
        <v>4.9825247499999996</v>
      </c>
      <c r="I26" s="131">
        <v>4.3889929499999996</v>
      </c>
    </row>
    <row r="27" spans="2:9" ht="12.75" customHeight="1">
      <c r="B27" s="4" t="s">
        <v>291</v>
      </c>
      <c r="C27" s="165" t="s">
        <v>272</v>
      </c>
      <c r="D27" s="166">
        <v>3063.9960000000001</v>
      </c>
      <c r="E27" s="131">
        <v>41.71868688</v>
      </c>
      <c r="F27" s="131">
        <v>42.013361369999998</v>
      </c>
      <c r="G27" s="131">
        <v>41.819852249999997</v>
      </c>
      <c r="H27" s="131">
        <v>41.630789110000002</v>
      </c>
      <c r="I27" s="131">
        <v>40.8642173</v>
      </c>
    </row>
    <row r="28" spans="2:9" ht="12.75" customHeight="1">
      <c r="B28" s="167" t="s">
        <v>292</v>
      </c>
      <c r="C28" s="168"/>
      <c r="D28" s="169">
        <v>2606.5970000000002</v>
      </c>
      <c r="E28" s="170">
        <v>35.490844000000003</v>
      </c>
      <c r="F28" s="170">
        <v>36.268136679999998</v>
      </c>
      <c r="G28" s="170">
        <v>36.038194670000003</v>
      </c>
      <c r="H28" s="170">
        <v>35.963360450000003</v>
      </c>
      <c r="I28" s="170">
        <v>35.827872399999997</v>
      </c>
    </row>
    <row r="29" spans="2:9" ht="12.75" customHeight="1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>
      <c r="B30" s="4" t="s">
        <v>293</v>
      </c>
      <c r="C30" s="165" t="s">
        <v>294</v>
      </c>
      <c r="D30" s="166">
        <v>1170.8399999999999</v>
      </c>
      <c r="E30" s="131">
        <v>15.94189658</v>
      </c>
      <c r="F30" s="131">
        <v>15.90004766</v>
      </c>
      <c r="G30" s="131">
        <v>15.868666620000001</v>
      </c>
      <c r="H30" s="131">
        <v>15.76917982</v>
      </c>
      <c r="I30" s="131">
        <v>15.719667599999999</v>
      </c>
    </row>
    <row r="31" spans="2:9" ht="12.75" customHeight="1">
      <c r="B31" s="12" t="s">
        <v>295</v>
      </c>
      <c r="C31" s="165" t="s">
        <v>163</v>
      </c>
      <c r="D31" s="184">
        <v>738.79200000000003</v>
      </c>
      <c r="E31" s="136">
        <v>10.059227269999999</v>
      </c>
      <c r="F31" s="136">
        <v>9.9862849899999997</v>
      </c>
      <c r="G31" s="136">
        <v>9.9486415000000008</v>
      </c>
      <c r="H31" s="136">
        <v>9.9042109000000007</v>
      </c>
      <c r="I31" s="136">
        <v>9.9075889099999994</v>
      </c>
    </row>
    <row r="32" spans="2:9" ht="12.75" customHeight="1">
      <c r="B32" s="12" t="s">
        <v>296</v>
      </c>
      <c r="C32" s="165" t="s">
        <v>164</v>
      </c>
      <c r="D32" s="184">
        <v>432.048</v>
      </c>
      <c r="E32" s="136">
        <v>5.8826693099999998</v>
      </c>
      <c r="F32" s="136">
        <v>5.9137626699999997</v>
      </c>
      <c r="G32" s="136">
        <v>5.92002512</v>
      </c>
      <c r="H32" s="136">
        <v>5.8649689199999999</v>
      </c>
      <c r="I32" s="136">
        <v>5.8120786899999999</v>
      </c>
    </row>
    <row r="33" spans="2:9" ht="12.75" customHeight="1">
      <c r="B33" s="4" t="s">
        <v>297</v>
      </c>
      <c r="C33" s="165"/>
      <c r="D33" s="166">
        <v>1288.8610000000001</v>
      </c>
      <c r="E33" s="131">
        <v>17.548844219999999</v>
      </c>
      <c r="F33" s="131">
        <v>17.73980976</v>
      </c>
      <c r="G33" s="131">
        <v>17.364052170000001</v>
      </c>
      <c r="H33" s="131">
        <v>17.10678265</v>
      </c>
      <c r="I33" s="131">
        <v>16.771700729999999</v>
      </c>
    </row>
    <row r="34" spans="2:9" ht="12.75" customHeight="1">
      <c r="B34" s="40" t="s">
        <v>298</v>
      </c>
      <c r="C34" s="165"/>
      <c r="D34" s="166">
        <v>17.01296666</v>
      </c>
      <c r="E34" s="131">
        <v>0.23164476000000001</v>
      </c>
      <c r="F34" s="131">
        <v>0.23047791000000001</v>
      </c>
      <c r="G34" s="131">
        <v>0.21740661</v>
      </c>
      <c r="H34" s="131">
        <v>0.2074898</v>
      </c>
      <c r="I34" s="131">
        <v>0.19737449000000001</v>
      </c>
    </row>
    <row r="35" spans="2:9" s="18" customFormat="1" ht="12.75" customHeight="1">
      <c r="B35" s="12" t="s">
        <v>299</v>
      </c>
      <c r="C35" s="165" t="s">
        <v>300</v>
      </c>
      <c r="D35" s="184">
        <v>253.03800000000001</v>
      </c>
      <c r="E35" s="136">
        <v>3.4453090300000002</v>
      </c>
      <c r="F35" s="136">
        <v>3.51911862</v>
      </c>
      <c r="G35" s="136">
        <v>3.488089</v>
      </c>
      <c r="H35" s="136">
        <v>3.4672580599999998</v>
      </c>
      <c r="I35" s="136">
        <v>3.45178669</v>
      </c>
    </row>
    <row r="36" spans="2:9" ht="12.75" customHeight="1">
      <c r="B36" s="12" t="s">
        <v>301</v>
      </c>
      <c r="C36" s="165" t="s">
        <v>302</v>
      </c>
      <c r="D36" s="184">
        <v>1035.8230000000001</v>
      </c>
      <c r="E36" s="136">
        <v>14.103535190000001</v>
      </c>
      <c r="F36" s="136">
        <v>14.220691130000001</v>
      </c>
      <c r="G36" s="136">
        <v>13.875963179999999</v>
      </c>
      <c r="H36" s="136">
        <v>13.63952458</v>
      </c>
      <c r="I36" s="136">
        <v>13.31991404</v>
      </c>
    </row>
    <row r="37" spans="2:9" ht="12.75" customHeight="1">
      <c r="B37" s="4" t="s">
        <v>303</v>
      </c>
      <c r="C37" s="165" t="s">
        <v>167</v>
      </c>
      <c r="D37" s="166">
        <v>96.522000000000006</v>
      </c>
      <c r="E37" s="131">
        <v>1.3142220499999999</v>
      </c>
      <c r="F37" s="131">
        <v>1.42177457</v>
      </c>
      <c r="G37" s="131">
        <v>1.4661538000000001</v>
      </c>
      <c r="H37" s="131">
        <v>1.4675923500000001</v>
      </c>
      <c r="I37" s="131">
        <v>1.45051832</v>
      </c>
    </row>
    <row r="38" spans="2:9" ht="12.75" customHeight="1">
      <c r="B38" s="4" t="s">
        <v>304</v>
      </c>
      <c r="C38" s="165" t="s">
        <v>169</v>
      </c>
      <c r="D38" s="166">
        <v>207.93</v>
      </c>
      <c r="E38" s="131">
        <v>2.8311285499999999</v>
      </c>
      <c r="F38" s="131">
        <v>1.91738352</v>
      </c>
      <c r="G38" s="131">
        <v>1.8602916199999999</v>
      </c>
      <c r="H38" s="131">
        <v>1.7849744000000001</v>
      </c>
      <c r="I38" s="131">
        <v>1.7239200100000001</v>
      </c>
    </row>
    <row r="39" spans="2:9" ht="12.75" customHeight="1">
      <c r="B39" s="4" t="s">
        <v>305</v>
      </c>
      <c r="C39" s="165" t="s">
        <v>174</v>
      </c>
      <c r="D39" s="166">
        <v>369.51</v>
      </c>
      <c r="E39" s="131">
        <v>5.0311658299999999</v>
      </c>
      <c r="F39" s="131">
        <v>4.9144188199999999</v>
      </c>
      <c r="G39" s="131">
        <v>5.0680843800000002</v>
      </c>
      <c r="H39" s="131">
        <v>4.90959623</v>
      </c>
      <c r="I39" s="131">
        <v>4.3002550199999998</v>
      </c>
    </row>
    <row r="40" spans="2:9" ht="12.75" customHeight="1">
      <c r="B40" s="4" t="s">
        <v>306</v>
      </c>
      <c r="C40" s="165" t="s">
        <v>176</v>
      </c>
      <c r="D40" s="166">
        <v>34.067</v>
      </c>
      <c r="E40" s="131">
        <v>0.46384868000000001</v>
      </c>
      <c r="F40" s="131">
        <v>0.46493412000000001</v>
      </c>
      <c r="G40" s="131">
        <v>0.39592422999999999</v>
      </c>
      <c r="H40" s="131">
        <v>0.33132370999999999</v>
      </c>
      <c r="I40" s="131">
        <v>0.31716432</v>
      </c>
    </row>
    <row r="41" spans="2:9" ht="12.75" customHeight="1">
      <c r="B41" s="4" t="s">
        <v>307</v>
      </c>
      <c r="C41" s="165"/>
      <c r="D41" s="166">
        <v>164.667</v>
      </c>
      <c r="E41" s="131">
        <v>2.2420691800000001</v>
      </c>
      <c r="F41" s="131">
        <v>1.98501036</v>
      </c>
      <c r="G41" s="131">
        <v>1.8485940700000001</v>
      </c>
      <c r="H41" s="131">
        <v>1.8415325499999999</v>
      </c>
      <c r="I41" s="131">
        <v>1.8266989499999999</v>
      </c>
    </row>
    <row r="42" spans="2:9" ht="12.75" customHeight="1">
      <c r="B42" s="4" t="s">
        <v>308</v>
      </c>
      <c r="C42" s="165" t="s">
        <v>274</v>
      </c>
      <c r="D42" s="166">
        <v>3332.3969999999999</v>
      </c>
      <c r="E42" s="131">
        <v>45.373175089999997</v>
      </c>
      <c r="F42" s="131">
        <v>44.343378809999997</v>
      </c>
      <c r="G42" s="131">
        <v>43.871766890000004</v>
      </c>
      <c r="H42" s="131">
        <v>43.210981709999999</v>
      </c>
      <c r="I42" s="131">
        <v>42.109924939999999</v>
      </c>
    </row>
    <row r="43" spans="2:9" ht="12.75" customHeight="1" thickBot="1">
      <c r="B43" s="207" t="s">
        <v>309</v>
      </c>
      <c r="C43" s="172" t="s">
        <v>219</v>
      </c>
      <c r="D43" s="208">
        <v>1497.685</v>
      </c>
      <c r="E43" s="153">
        <v>20.392145280000001</v>
      </c>
      <c r="F43" s="153">
        <v>20.453751499999999</v>
      </c>
      <c r="G43" s="153">
        <v>20.459981460000002</v>
      </c>
      <c r="H43" s="153">
        <v>20.414299849999999</v>
      </c>
      <c r="I43" s="153">
        <v>20.321944510000002</v>
      </c>
    </row>
    <row r="44" spans="2:9" ht="12.75" customHeight="1">
      <c r="B44" s="174" t="s">
        <v>310</v>
      </c>
      <c r="C44" s="130"/>
      <c r="D44" s="130"/>
      <c r="E44" s="130"/>
      <c r="F44" s="130"/>
      <c r="G44" s="130"/>
      <c r="H44" s="130"/>
      <c r="I44" s="130"/>
    </row>
    <row r="45" spans="2:9" ht="12.75" customHeight="1">
      <c r="B45" s="174" t="s">
        <v>311</v>
      </c>
      <c r="C45" s="182"/>
      <c r="D45" s="130"/>
      <c r="E45" s="130"/>
      <c r="F45" s="130"/>
      <c r="G45" s="130"/>
      <c r="H45" s="130"/>
      <c r="I45" s="130"/>
    </row>
    <row r="46" spans="2:9" ht="12.75" customHeight="1">
      <c r="B46" s="183" t="s">
        <v>260</v>
      </c>
      <c r="C46" s="140"/>
      <c r="D46" s="140"/>
      <c r="E46" s="140"/>
      <c r="F46" s="140"/>
      <c r="G46" s="140"/>
      <c r="H46" s="140"/>
      <c r="I46" s="140"/>
    </row>
    <row r="48" spans="2:3" ht="12.75" customHeight="1">
      <c r="B48" s="7" t="s">
        <v>154</v>
      </c>
      <c r="C48" s="3"/>
    </row>
    <row r="49" spans="2:9" ht="1.5" customHeight="1" thickBot="1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>
      <c r="B50" s="160"/>
      <c r="C50" s="242"/>
      <c r="D50" s="161">
        <f>D4</f>
        <v>2023</v>
      </c>
      <c r="E50" s="162">
        <f t="shared" si="0" ref="E50:I50">E4</f>
        <v>2023</v>
      </c>
      <c r="F50" s="162">
        <f t="shared" si="0"/>
        <v>2024</v>
      </c>
      <c r="G50" s="162">
        <f t="shared" si="0"/>
        <v>2025</v>
      </c>
      <c r="H50" s="162">
        <f t="shared" si="0"/>
        <v>2026</v>
      </c>
      <c r="I50" s="162">
        <f t="shared" si="0"/>
        <v>2027</v>
      </c>
    </row>
    <row r="51" spans="2:9" ht="9" customHeight="1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>
      <c r="B52" s="4" t="s">
        <v>155</v>
      </c>
      <c r="C52" s="210"/>
      <c r="D52" s="166">
        <v>3061.596</v>
      </c>
      <c r="E52" s="131">
        <v>41.686009009999999</v>
      </c>
      <c r="F52" s="131">
        <v>41.090383299999999</v>
      </c>
      <c r="G52" s="131">
        <v>40.755122360000001</v>
      </c>
      <c r="H52" s="131">
        <v>40.502620690000001</v>
      </c>
      <c r="I52" s="131">
        <v>39.780040829999997</v>
      </c>
    </row>
    <row r="53" spans="2:9" ht="12.75" customHeight="1" thickBot="1">
      <c r="B53" s="28" t="s">
        <v>156</v>
      </c>
      <c r="C53" s="211"/>
      <c r="D53" s="177">
        <v>3345.3850000000002</v>
      </c>
      <c r="E53" s="135">
        <v>45.550016810000002</v>
      </c>
      <c r="F53" s="135">
        <v>44.660382519999999</v>
      </c>
      <c r="G53" s="135">
        <v>44.391859429999997</v>
      </c>
      <c r="H53" s="135">
        <v>43.551100990000002</v>
      </c>
      <c r="I53" s="135">
        <v>42.415034730000002</v>
      </c>
    </row>
    <row r="54" spans="2:9" ht="12.75" customHeight="1">
      <c r="B54" s="45" t="s">
        <v>312</v>
      </c>
      <c r="C54" s="3"/>
      <c r="D54" s="3"/>
      <c r="E54" s="3"/>
      <c r="F54" s="3"/>
      <c r="G54" s="3"/>
      <c r="H54" s="3"/>
      <c r="I54" s="3"/>
    </row>
    <row r="55" spans="2:9" ht="12.75" customHeight="1">
      <c r="B55" s="45" t="s">
        <v>313</v>
      </c>
      <c r="C55" s="130"/>
      <c r="D55" s="143"/>
      <c r="E55" s="131"/>
      <c r="F55" s="131"/>
      <c r="G55" s="131"/>
      <c r="H55" s="131"/>
      <c r="I55" s="131"/>
    </row>
    <row r="56" spans="2:9" ht="12.75" customHeight="1">
      <c r="B56" s="7" t="s">
        <v>23</v>
      </c>
      <c r="E56" s="141"/>
      <c r="F56" s="142"/>
      <c r="G56" s="142"/>
      <c r="H56" s="142"/>
      <c r="I56" s="142"/>
    </row>
    <row r="57" spans="2:9" ht="12.75" customHeight="1">
      <c r="B57" s="7"/>
      <c r="I57" s="19" t="s">
        <v>28</v>
      </c>
    </row>
    <row r="58" spans="2:9" ht="1.5" customHeight="1" thickBot="1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>
      <c r="B59" s="160"/>
      <c r="C59" s="237"/>
      <c r="D59" s="161">
        <v>2023</v>
      </c>
      <c r="E59" s="162">
        <v>2023</v>
      </c>
      <c r="F59" s="162">
        <v>2024</v>
      </c>
      <c r="G59" s="162">
        <v>2025</v>
      </c>
      <c r="H59" s="162">
        <v>2026</v>
      </c>
      <c r="I59" s="162">
        <v>2027</v>
      </c>
    </row>
    <row r="60" spans="2:9" ht="9" customHeight="1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>
      <c r="B61" s="4" t="s">
        <v>314</v>
      </c>
      <c r="C61" s="165"/>
      <c r="D61" s="166">
        <v>81.823999999999998</v>
      </c>
      <c r="E61" s="131">
        <v>1.11409735</v>
      </c>
      <c r="F61" s="131">
        <v>1.0513257499999999</v>
      </c>
      <c r="G61" s="131">
        <v>1.2487798699999999</v>
      </c>
      <c r="H61" s="131">
        <v>1.2573615499999999</v>
      </c>
      <c r="I61" s="131">
        <v>0.69593609000000001</v>
      </c>
    </row>
    <row r="62" spans="2:9" ht="12.75" customHeight="1">
      <c r="B62" s="33" t="s">
        <v>315</v>
      </c>
      <c r="C62" s="165"/>
      <c r="D62" s="184">
        <v>21.940999999999999</v>
      </c>
      <c r="E62" s="136">
        <v>0.29874377000000002</v>
      </c>
      <c r="F62" s="136">
        <v>0.30690876</v>
      </c>
      <c r="G62" s="136">
        <v>0.31748641</v>
      </c>
      <c r="H62" s="136">
        <v>0.38733887</v>
      </c>
      <c r="I62" s="136">
        <v>0.23958456</v>
      </c>
    </row>
    <row r="63" spans="2:9" ht="12.75" customHeight="1">
      <c r="B63" s="33" t="s">
        <v>316</v>
      </c>
      <c r="C63" s="165"/>
      <c r="D63" s="184">
        <v>59.883000000000003</v>
      </c>
      <c r="E63" s="136">
        <v>0.81535358999999996</v>
      </c>
      <c r="F63" s="136">
        <v>0.74441698999999995</v>
      </c>
      <c r="G63" s="136">
        <v>0.93129346000000002</v>
      </c>
      <c r="H63" s="136">
        <v>0.87002268000000005</v>
      </c>
      <c r="I63" s="136">
        <v>0.45635154</v>
      </c>
    </row>
    <row r="64" spans="2:9" ht="12.75" customHeight="1">
      <c r="B64" s="4" t="s">
        <v>317</v>
      </c>
      <c r="C64" s="165"/>
      <c r="D64" s="166">
        <v>-0.47337116000000001</v>
      </c>
      <c r="E64" s="131">
        <v>-0.00644532</v>
      </c>
      <c r="F64" s="131">
        <v>0.0082894700000000002</v>
      </c>
      <c r="G64" s="131">
        <v>-0.00231503</v>
      </c>
      <c r="H64" s="131">
        <v>-0.00062142999999999996</v>
      </c>
      <c r="I64" s="131">
        <v>-0.00124807</v>
      </c>
    </row>
    <row r="65" spans="2:9" ht="12.75" customHeight="1">
      <c r="B65" s="4" t="s">
        <v>318</v>
      </c>
      <c r="C65" s="165"/>
      <c r="D65" s="166">
        <v>44.524000000000001</v>
      </c>
      <c r="E65" s="131">
        <v>0.60622885999999998</v>
      </c>
      <c r="F65" s="131">
        <v>0.73002232</v>
      </c>
      <c r="G65" s="131">
        <v>-0.038292600000000003</v>
      </c>
      <c r="H65" s="131">
        <v>-0.042361759999999998</v>
      </c>
      <c r="I65" s="131">
        <v>0.0042212500000000002</v>
      </c>
    </row>
    <row r="66" spans="2:9" ht="12.75" customHeight="1" thickBot="1">
      <c r="B66" s="28" t="s">
        <v>319</v>
      </c>
      <c r="C66" s="172"/>
      <c r="D66" s="177" t="s">
        <v>193</v>
      </c>
      <c r="E66" s="131" t="s">
        <v>193</v>
      </c>
      <c r="F66" s="131" t="s">
        <v>193</v>
      </c>
      <c r="G66" s="131" t="s">
        <v>193</v>
      </c>
      <c r="H66" s="131" t="s">
        <v>193</v>
      </c>
      <c r="I66" s="131" t="s">
        <v>193</v>
      </c>
    </row>
    <row r="67" spans="2:9" ht="33.75" customHeight="1">
      <c r="B67" s="239" t="s">
        <v>320</v>
      </c>
      <c r="C67" s="239"/>
      <c r="D67" s="239"/>
      <c r="E67" s="239"/>
      <c r="F67" s="239"/>
      <c r="G67" s="239"/>
      <c r="H67" s="239"/>
      <c r="I67" s="239"/>
    </row>
    <row r="68" spans="2:9" ht="12.75" customHeight="1">
      <c r="B68" s="45" t="s">
        <v>313</v>
      </c>
      <c r="C68" s="133"/>
      <c r="D68" s="133"/>
      <c r="E68" s="133"/>
      <c r="F68" s="133"/>
      <c r="G68" s="133"/>
      <c r="H68" s="133"/>
      <c r="I68" s="133"/>
    </row>
    <row r="69" spans="2:9" ht="12.75" customHeight="1">
      <c r="B69" s="174"/>
      <c r="C69" s="133"/>
      <c r="D69" s="133"/>
      <c r="E69" s="133"/>
      <c r="F69" s="133"/>
      <c r="G69" s="133"/>
      <c r="H69" s="133"/>
      <c r="I69" s="133"/>
    </row>
    <row r="72" spans="5:9" ht="12.75" customHeight="1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D25" sqref="D25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5" customWidth="1"/>
  </cols>
  <sheetData>
    <row r="2" spans="2:5" ht="12.75">
      <c r="B2" s="1" t="s">
        <v>51</v>
      </c>
      <c r="C2" s="144"/>
      <c r="E2" s="19" t="s">
        <v>15</v>
      </c>
    </row>
    <row r="3" spans="2:5" ht="1.5" customHeight="1" thickBot="1">
      <c r="B3" s="27"/>
      <c r="C3" s="146"/>
      <c r="D3" s="147"/>
      <c r="E3" s="148"/>
    </row>
    <row r="4" spans="2:5" ht="15" customHeight="1">
      <c r="B4" s="178"/>
      <c r="C4" s="180" t="s">
        <v>2</v>
      </c>
      <c r="D4" s="156">
        <v>2022</v>
      </c>
      <c r="E4" s="156">
        <v>2027</v>
      </c>
    </row>
    <row r="5" spans="2:5" ht="12.75" customHeight="1">
      <c r="B5" s="4" t="s">
        <v>321</v>
      </c>
      <c r="C5" s="165">
        <v>1</v>
      </c>
      <c r="D5" s="131">
        <v>4.6525269400000004</v>
      </c>
      <c r="E5" s="131">
        <v>4.0515419499999998</v>
      </c>
    </row>
    <row r="6" spans="2:5" ht="12.75" customHeight="1">
      <c r="B6" s="4" t="s">
        <v>322</v>
      </c>
      <c r="C6" s="165">
        <v>2</v>
      </c>
      <c r="D6" s="131">
        <v>0.98914913999999998</v>
      </c>
      <c r="E6" s="131">
        <v>1.95484397</v>
      </c>
    </row>
    <row r="7" spans="2:5" ht="12.75" customHeight="1">
      <c r="B7" s="4" t="s">
        <v>323</v>
      </c>
      <c r="C7" s="165">
        <v>3</v>
      </c>
      <c r="D7" s="131">
        <v>1.7774655399999999</v>
      </c>
      <c r="E7" s="131">
        <v>1.8021263300000001</v>
      </c>
    </row>
    <row r="8" spans="2:5" ht="12.75" customHeight="1">
      <c r="B8" s="4" t="s">
        <v>324</v>
      </c>
      <c r="C8" s="165">
        <v>4</v>
      </c>
      <c r="D8" s="131">
        <v>6.7509859700000003</v>
      </c>
      <c r="E8" s="131">
        <v>5.1801971499999997</v>
      </c>
    </row>
    <row r="9" spans="2:5" ht="12.75" customHeight="1">
      <c r="B9" s="4" t="s">
        <v>325</v>
      </c>
      <c r="C9" s="165">
        <v>5</v>
      </c>
      <c r="D9" s="131">
        <v>0.85074693999999995</v>
      </c>
      <c r="E9" s="131">
        <v>0.86072013999999997</v>
      </c>
    </row>
    <row r="10" spans="2:5" ht="12.75" customHeight="1">
      <c r="B10" s="4" t="s">
        <v>326</v>
      </c>
      <c r="C10" s="165">
        <v>6</v>
      </c>
      <c r="D10" s="131">
        <v>0.66292485999999995</v>
      </c>
      <c r="E10" s="131">
        <v>0.37291042000000002</v>
      </c>
    </row>
    <row r="11" spans="2:5" ht="12.75" customHeight="1">
      <c r="B11" s="4" t="s">
        <v>327</v>
      </c>
      <c r="C11" s="165">
        <v>7</v>
      </c>
      <c r="D11" s="131">
        <v>9.1034844100000001</v>
      </c>
      <c r="E11" s="131">
        <v>8.5463396100000004</v>
      </c>
    </row>
    <row r="12" spans="2:5" ht="12.75" customHeight="1">
      <c r="B12" s="4" t="s">
        <v>328</v>
      </c>
      <c r="C12" s="165">
        <v>8</v>
      </c>
      <c r="D12" s="131">
        <v>1.3830494799999999</v>
      </c>
      <c r="E12" s="131">
        <v>1.0252555699999999</v>
      </c>
    </row>
    <row r="13" spans="2:5" ht="12.75" customHeight="1">
      <c r="B13" s="4" t="s">
        <v>329</v>
      </c>
      <c r="C13" s="165">
        <v>9</v>
      </c>
      <c r="D13" s="131">
        <v>4.92614866</v>
      </c>
      <c r="E13" s="131">
        <v>5.042719</v>
      </c>
    </row>
    <row r="14" spans="2:5" ht="12.75" customHeight="1">
      <c r="B14" s="167" t="s">
        <v>330</v>
      </c>
      <c r="C14" s="168">
        <v>10</v>
      </c>
      <c r="D14" s="170">
        <v>13.49366161</v>
      </c>
      <c r="E14" s="170">
        <v>13.273270800000001</v>
      </c>
    </row>
    <row r="15" spans="2:5" ht="12.75" customHeight="1" thickBot="1">
      <c r="B15" s="28" t="s">
        <v>103</v>
      </c>
      <c r="C15" s="172" t="s">
        <v>274</v>
      </c>
      <c r="D15" s="135">
        <v>44.590143550000001</v>
      </c>
      <c r="E15" s="135">
        <v>42.109924939999999</v>
      </c>
    </row>
    <row r="16" ht="12.75" customHeight="1">
      <c r="B16" s="6" t="s">
        <v>331</v>
      </c>
    </row>
    <row r="17" ht="12.75">
      <c r="B17" s="6" t="s">
        <v>332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zoomScaleNormal="120" workbookViewId="0" topLeftCell="A1">
      <selection pane="topLeft" activeCell="K14" sqref="K14"/>
    </sheetView>
  </sheetViews>
  <sheetFormatPr defaultColWidth="7.140625" defaultRowHeight="12.75"/>
  <cols>
    <col min="1" max="1" width="2.71428571428571" style="3" customWidth="1"/>
    <col min="2" max="2" width="41.7142857142857" style="2" customWidth="1"/>
    <col min="3" max="3" width="7.14285714285714" style="2" customWidth="1"/>
    <col min="4" max="7" width="7.14285714285714" style="149" customWidth="1"/>
    <col min="8" max="9" width="7.14285714285714" style="137" customWidth="1"/>
    <col min="10" max="16384" width="7.14285714285714" style="2"/>
  </cols>
  <sheetData>
    <row r="2" spans="2:9" ht="12.75">
      <c r="B2" s="1" t="s">
        <v>52</v>
      </c>
      <c r="C2" s="1"/>
      <c r="I2" s="19" t="s">
        <v>49</v>
      </c>
    </row>
    <row r="3" spans="2:9" ht="1.5" customHeight="1" thickBot="1">
      <c r="B3" s="27"/>
      <c r="C3" s="27"/>
      <c r="D3" s="147"/>
      <c r="E3" s="148"/>
      <c r="F3" s="148"/>
      <c r="G3" s="148"/>
      <c r="H3" s="138"/>
      <c r="I3" s="138"/>
    </row>
    <row r="4" spans="2:9" ht="15" customHeight="1">
      <c r="B4" s="178"/>
      <c r="C4" s="185"/>
      <c r="D4" s="180" t="s">
        <v>0</v>
      </c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2:9" ht="12" customHeight="1">
      <c r="B5" s="4" t="s">
        <v>333</v>
      </c>
      <c r="C5" s="37"/>
      <c r="D5" s="165"/>
      <c r="E5" s="131">
        <v>43.956753020000001</v>
      </c>
      <c r="F5" s="131">
        <v>45.468840499999999</v>
      </c>
      <c r="G5" s="131">
        <v>46.360776989999998</v>
      </c>
      <c r="H5" s="131">
        <v>47.071707799999999</v>
      </c>
      <c r="I5" s="131">
        <v>46.953918659999999</v>
      </c>
    </row>
    <row r="6" spans="2:9" ht="12" customHeight="1">
      <c r="B6" s="167" t="s">
        <v>334</v>
      </c>
      <c r="C6" s="186"/>
      <c r="D6" s="168"/>
      <c r="E6" s="170">
        <v>-0.21193645999999999</v>
      </c>
      <c r="F6" s="170">
        <v>1.5120874799999999</v>
      </c>
      <c r="G6" s="170">
        <v>0.89193648999999997</v>
      </c>
      <c r="H6" s="170">
        <v>0.71093079999999997</v>
      </c>
      <c r="I6" s="170">
        <v>-0.11778914</v>
      </c>
    </row>
    <row r="7" spans="1:9" ht="12" customHeight="1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2:9" ht="12" customHeight="1">
      <c r="B8" s="4" t="s">
        <v>335</v>
      </c>
      <c r="C8" s="38"/>
      <c r="D8" s="187"/>
      <c r="E8" s="131">
        <v>-2.34026617</v>
      </c>
      <c r="F8" s="131">
        <v>-0.90824287000000004</v>
      </c>
      <c r="G8" s="131">
        <v>-0.58576083999999995</v>
      </c>
      <c r="H8" s="131">
        <v>-0.11260024</v>
      </c>
      <c r="I8" s="131">
        <v>0.20481067999999999</v>
      </c>
    </row>
    <row r="9" spans="2:9" ht="12" customHeight="1">
      <c r="B9" s="4" t="s">
        <v>336</v>
      </c>
      <c r="C9" s="37"/>
      <c r="D9" s="165" t="s">
        <v>167</v>
      </c>
      <c r="E9" s="131">
        <v>-1.3142220499999999</v>
      </c>
      <c r="F9" s="131">
        <v>-1.42177457</v>
      </c>
      <c r="G9" s="131">
        <v>-1.4661538000000001</v>
      </c>
      <c r="H9" s="131">
        <v>-1.4675923500000001</v>
      </c>
      <c r="I9" s="131">
        <v>-1.45051832</v>
      </c>
    </row>
    <row r="10" spans="2:9" s="3" customFormat="1" ht="12" customHeight="1">
      <c r="B10" s="4" t="s">
        <v>337</v>
      </c>
      <c r="C10" s="38"/>
      <c r="D10" s="187"/>
      <c r="E10" s="131">
        <v>-0.51259315999999999</v>
      </c>
      <c r="F10" s="131">
        <v>0.97649428999999999</v>
      </c>
      <c r="G10" s="131">
        <v>0.96202516999999999</v>
      </c>
      <c r="H10" s="131">
        <v>1.1129287699999999</v>
      </c>
      <c r="I10" s="131">
        <v>0.64815122999999997</v>
      </c>
    </row>
    <row r="11" spans="2:9" s="3" customFormat="1" ht="12" customHeight="1">
      <c r="B11" s="33" t="s">
        <v>338</v>
      </c>
      <c r="C11" s="37"/>
      <c r="D11" s="165"/>
      <c r="E11" s="136">
        <v>-0.54426346000000003</v>
      </c>
      <c r="F11" s="136">
        <v>0.25668939000000002</v>
      </c>
      <c r="G11" s="136">
        <v>0.23771755</v>
      </c>
      <c r="H11" s="136">
        <v>0</v>
      </c>
      <c r="I11" s="136">
        <v>0</v>
      </c>
    </row>
    <row r="12" spans="2:9" s="3" customFormat="1" ht="12" customHeight="1">
      <c r="B12" s="33" t="s">
        <v>339</v>
      </c>
      <c r="C12" s="37"/>
      <c r="D12" s="165"/>
      <c r="E12" s="136">
        <v>0.076479820000000004</v>
      </c>
      <c r="F12" s="136">
        <v>0.39179841999999998</v>
      </c>
      <c r="G12" s="136">
        <v>0.26145940000000001</v>
      </c>
      <c r="H12" s="136">
        <v>0</v>
      </c>
      <c r="I12" s="136">
        <v>0</v>
      </c>
    </row>
    <row r="13" spans="2:9" s="3" customFormat="1" ht="12" customHeight="1">
      <c r="B13" s="34" t="s">
        <v>340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2:9" s="3" customFormat="1" ht="12" customHeight="1">
      <c r="B14" s="33" t="s">
        <v>341</v>
      </c>
      <c r="C14" s="37"/>
      <c r="D14" s="165"/>
      <c r="E14" s="136">
        <v>0.029151380000000001</v>
      </c>
      <c r="F14" s="136">
        <v>0</v>
      </c>
      <c r="G14" s="136">
        <v>0</v>
      </c>
      <c r="H14" s="136">
        <v>0</v>
      </c>
      <c r="I14" s="136">
        <v>0</v>
      </c>
    </row>
    <row r="15" spans="2:9" s="3" customFormat="1" ht="12" customHeight="1">
      <c r="B15" s="167" t="s">
        <v>342</v>
      </c>
      <c r="C15" s="188"/>
      <c r="D15" s="189"/>
      <c r="E15" s="170">
        <v>-2.97546081</v>
      </c>
      <c r="F15" s="170">
        <v>-3.23448497</v>
      </c>
      <c r="G15" s="170">
        <v>-3.2245242799999998</v>
      </c>
      <c r="H15" s="170">
        <v>-3.1655905</v>
      </c>
      <c r="I15" s="170">
        <v>-3.0815077400000002</v>
      </c>
    </row>
    <row r="16" spans="2:9" s="3" customFormat="1" ht="12" customHeight="1">
      <c r="B16" s="4" t="s">
        <v>343</v>
      </c>
      <c r="C16" s="38"/>
      <c r="D16" s="187"/>
      <c r="E16" s="131">
        <v>18.40244452</v>
      </c>
      <c r="F16" s="131">
        <v>18.082927460000001</v>
      </c>
      <c r="G16" s="131">
        <v>17.552438330000001</v>
      </c>
      <c r="H16" s="131">
        <v>16.817975059999998</v>
      </c>
      <c r="I16" s="131">
        <v>16.11462182</v>
      </c>
    </row>
    <row r="17" spans="2:9" s="3" customFormat="1" ht="12" customHeight="1">
      <c r="B17" s="4" t="s">
        <v>14</v>
      </c>
      <c r="C17" s="38"/>
      <c r="D17" s="187"/>
      <c r="E17" s="131">
        <v>25.554308500000001</v>
      </c>
      <c r="F17" s="131">
        <v>27.385913039999998</v>
      </c>
      <c r="G17" s="131">
        <v>28.80833866</v>
      </c>
      <c r="H17" s="131">
        <v>30.253732729999999</v>
      </c>
      <c r="I17" s="131">
        <v>30.839296839999999</v>
      </c>
    </row>
    <row r="18" spans="2:9" s="3" customFormat="1" ht="12" customHeight="1">
      <c r="B18" s="4" t="s">
        <v>21</v>
      </c>
      <c r="C18" s="38"/>
      <c r="D18" s="187"/>
      <c r="E18" s="131">
        <v>2.7253884300000002</v>
      </c>
      <c r="F18" s="131">
        <v>2.1202824300000001</v>
      </c>
      <c r="G18" s="131">
        <v>3.30637816</v>
      </c>
      <c r="H18" s="131">
        <v>3.2486170300000001</v>
      </c>
      <c r="I18" s="131">
        <v>3.3541837800000001</v>
      </c>
    </row>
    <row r="19" spans="2:9" s="3" customFormat="1" ht="12" customHeight="1">
      <c r="B19" s="4" t="s">
        <v>46</v>
      </c>
      <c r="C19" s="38"/>
      <c r="D19" s="187"/>
      <c r="E19" s="131">
        <v>5.5435726000000001</v>
      </c>
      <c r="F19" s="131">
        <v>5.05718098</v>
      </c>
      <c r="G19" s="131">
        <v>4.6724156700000004</v>
      </c>
      <c r="H19" s="131">
        <v>4.3520884799999999</v>
      </c>
      <c r="I19" s="131">
        <v>4.1591726600000003</v>
      </c>
    </row>
    <row r="20" spans="2:9" s="3" customFormat="1" ht="12" customHeight="1" thickBot="1">
      <c r="B20" s="28" t="s">
        <v>22</v>
      </c>
      <c r="C20" s="41"/>
      <c r="D20" s="190"/>
      <c r="E20" s="135">
        <v>6.3879999999999999</v>
      </c>
      <c r="F20" s="135">
        <v>6.50</v>
      </c>
      <c r="G20" s="135">
        <v>6.50</v>
      </c>
      <c r="H20" s="135">
        <v>6.50</v>
      </c>
      <c r="I20" s="135">
        <v>6.50</v>
      </c>
    </row>
    <row r="21" spans="1:9" ht="25.5" customHeight="1">
      <c r="A21" s="10"/>
      <c r="B21" s="233" t="s">
        <v>344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2:9" ht="12.75">
      <c r="B22" s="46" t="s">
        <v>345</v>
      </c>
      <c r="E22" s="150"/>
      <c r="F22" s="150"/>
      <c r="G22" s="150"/>
      <c r="H22" s="142"/>
      <c r="I22" s="142"/>
    </row>
    <row r="23" spans="2:9" ht="12.75">
      <c r="B23" s="46" t="s">
        <v>346</v>
      </c>
      <c r="E23" s="150"/>
      <c r="F23" s="150"/>
      <c r="G23" s="150"/>
      <c r="H23" s="142"/>
      <c r="I23" s="142"/>
    </row>
    <row r="24" spans="2:9" ht="12.75">
      <c r="B24" s="46" t="s">
        <v>347</v>
      </c>
      <c r="D24" s="150"/>
      <c r="E24" s="150"/>
      <c r="F24" s="150"/>
      <c r="G24" s="150"/>
      <c r="H24" s="142"/>
      <c r="I24" s="142"/>
    </row>
    <row r="25" spans="4:9" ht="12.75">
      <c r="D25" s="145"/>
      <c r="E25" s="145"/>
      <c r="F25" s="145"/>
      <c r="G25" s="145"/>
      <c r="H25" s="145"/>
      <c r="I25" s="145"/>
    </row>
    <row r="26" spans="5:9" ht="12.75">
      <c r="E26" s="151"/>
      <c r="F26" s="151"/>
      <c r="G26" s="151"/>
      <c r="H26" s="151"/>
      <c r="I26" s="151"/>
    </row>
    <row r="27" spans="8:9" ht="12.75">
      <c r="H27" s="149"/>
      <c r="I27" s="149"/>
    </row>
  </sheetData>
  <mergeCells count="2">
    <mergeCell ref="B7:D7"/>
    <mergeCell ref="B21:I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zoomScaleNormal="120" workbookViewId="0" topLeftCell="A1">
      <selection pane="topLeft" activeCell="G28" sqref="G28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3" width="7.14285714285714" style="12" customWidth="1"/>
    <col min="4" max="9" width="7.14285714285714" style="133" customWidth="1"/>
    <col min="10" max="16384" width="7.14285714285714" style="12"/>
  </cols>
  <sheetData>
    <row r="2" spans="2:9" ht="12.75" customHeight="1">
      <c r="B2" s="7" t="s">
        <v>11</v>
      </c>
      <c r="C2" s="7"/>
      <c r="H2" s="139"/>
      <c r="I2" s="19" t="s">
        <v>29</v>
      </c>
    </row>
    <row r="3" spans="2:9" ht="1.5" customHeight="1" thickBot="1">
      <c r="B3" s="29"/>
      <c r="C3" s="29"/>
      <c r="D3" s="152"/>
      <c r="E3" s="152"/>
      <c r="F3" s="152"/>
      <c r="G3" s="35"/>
      <c r="H3" s="35"/>
      <c r="I3" s="152"/>
    </row>
    <row r="4" spans="2:9" ht="15" customHeight="1">
      <c r="B4" s="178"/>
      <c r="C4" s="178"/>
      <c r="D4" s="180" t="s">
        <v>0</v>
      </c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2:9" ht="12.75" customHeight="1">
      <c r="B5" s="4" t="s">
        <v>348</v>
      </c>
      <c r="C5" s="4"/>
      <c r="D5" s="187"/>
      <c r="E5" s="131">
        <v>-0.31147944999999999</v>
      </c>
      <c r="F5" s="131">
        <v>1.3628666700000001</v>
      </c>
      <c r="G5" s="131">
        <v>2.6086320299999999</v>
      </c>
      <c r="H5" s="131">
        <v>2.4383726399999999</v>
      </c>
      <c r="I5" s="131">
        <v>2.4605666899999998</v>
      </c>
    </row>
    <row r="6" spans="2:9" ht="12.75" customHeight="1">
      <c r="B6" s="4" t="s">
        <v>349</v>
      </c>
      <c r="C6" s="4"/>
      <c r="D6" s="165" t="s">
        <v>252</v>
      </c>
      <c r="E6" s="131">
        <v>-3.6544882200000002</v>
      </c>
      <c r="F6" s="131">
        <v>-2.3300174299999998</v>
      </c>
      <c r="G6" s="131">
        <v>-2.0519146400000001</v>
      </c>
      <c r="H6" s="131">
        <v>-1.5801925999999999</v>
      </c>
      <c r="I6" s="131">
        <v>-1.24570764</v>
      </c>
    </row>
    <row r="7" spans="2:9" ht="12.75" customHeight="1">
      <c r="B7" s="4" t="s">
        <v>350</v>
      </c>
      <c r="C7" s="4"/>
      <c r="D7" s="165" t="s">
        <v>167</v>
      </c>
      <c r="E7" s="131">
        <v>1.3142220499999999</v>
      </c>
      <c r="F7" s="131">
        <v>1.42177457</v>
      </c>
      <c r="G7" s="131">
        <v>1.4661538000000001</v>
      </c>
      <c r="H7" s="131">
        <v>1.4675923500000001</v>
      </c>
      <c r="I7" s="131">
        <v>1.45051832</v>
      </c>
    </row>
    <row r="8" spans="2:9" ht="12.75" customHeight="1">
      <c r="B8" s="4" t="s">
        <v>351</v>
      </c>
      <c r="C8" s="4"/>
      <c r="D8" s="187"/>
      <c r="E8" s="131">
        <v>-0.83466076</v>
      </c>
      <c r="F8" s="131">
        <v>0.23769103999999999</v>
      </c>
      <c r="G8" s="131">
        <v>0.13819997000000001</v>
      </c>
      <c r="H8" s="131">
        <v>0</v>
      </c>
      <c r="I8" s="131">
        <v>0</v>
      </c>
    </row>
    <row r="9" spans="2:9" ht="12.75" customHeight="1">
      <c r="B9" s="33" t="s">
        <v>352</v>
      </c>
      <c r="C9" s="4"/>
      <c r="D9" s="187"/>
      <c r="E9" s="136">
        <v>0.47246747</v>
      </c>
      <c r="F9" s="136">
        <v>0.35653656</v>
      </c>
      <c r="G9" s="136">
        <v>0.13819997000000001</v>
      </c>
      <c r="H9" s="136">
        <v>0</v>
      </c>
      <c r="I9" s="136">
        <v>0</v>
      </c>
    </row>
    <row r="10" spans="2:9" ht="12.75" customHeight="1">
      <c r="B10" s="191" t="s">
        <v>353</v>
      </c>
      <c r="C10" s="167"/>
      <c r="D10" s="189"/>
      <c r="E10" s="192">
        <v>1.30712823</v>
      </c>
      <c r="F10" s="192">
        <v>0.11884552</v>
      </c>
      <c r="G10" s="192">
        <v>0</v>
      </c>
      <c r="H10" s="192">
        <v>0</v>
      </c>
      <c r="I10" s="192">
        <v>0</v>
      </c>
    </row>
    <row r="11" spans="2:9" ht="12.75" customHeight="1">
      <c r="B11" s="4" t="s">
        <v>354</v>
      </c>
      <c r="C11" s="4"/>
      <c r="D11" s="187"/>
      <c r="E11" s="131">
        <v>1.4676229199999999</v>
      </c>
      <c r="F11" s="131">
        <v>1.32860997</v>
      </c>
      <c r="G11" s="131">
        <v>1.4668128600000001</v>
      </c>
      <c r="H11" s="131">
        <v>1.59356915</v>
      </c>
      <c r="I11" s="131">
        <v>1.71652486</v>
      </c>
    </row>
    <row r="12" spans="2:9" ht="12.75" customHeight="1">
      <c r="B12" s="127" t="s">
        <v>355</v>
      </c>
      <c r="D12" s="165"/>
      <c r="E12" s="136">
        <v>0.78110436000000005</v>
      </c>
      <c r="F12" s="136">
        <v>0.35417513</v>
      </c>
      <c r="G12" s="136">
        <v>0.075774530000000007</v>
      </c>
      <c r="H12" s="136">
        <v>-0.058577289999999997</v>
      </c>
      <c r="I12" s="136">
        <v>-0.11096673999999999</v>
      </c>
    </row>
    <row r="13" spans="2:9" ht="12.75" customHeight="1">
      <c r="B13" s="127" t="s">
        <v>356</v>
      </c>
      <c r="D13" s="165"/>
      <c r="E13" s="136">
        <v>0.82663299999999995</v>
      </c>
      <c r="F13" s="136">
        <v>0.67482549000000003</v>
      </c>
      <c r="G13" s="136">
        <v>0.57738615000000004</v>
      </c>
      <c r="H13" s="136">
        <v>0.46842371999999999</v>
      </c>
      <c r="I13" s="136">
        <v>0.48220155999999997</v>
      </c>
    </row>
    <row r="14" spans="2:9" ht="12.75" customHeight="1">
      <c r="B14" s="127" t="s">
        <v>357</v>
      </c>
      <c r="D14" s="165"/>
      <c r="E14" s="136">
        <v>-0.14011445</v>
      </c>
      <c r="F14" s="136">
        <v>0.29960935</v>
      </c>
      <c r="G14" s="136">
        <v>0.81365217999999995</v>
      </c>
      <c r="H14" s="136">
        <v>1.18372272</v>
      </c>
      <c r="I14" s="136">
        <v>1.34529005</v>
      </c>
    </row>
    <row r="15" spans="2:9" ht="12.75" customHeight="1">
      <c r="B15" s="167" t="s">
        <v>358</v>
      </c>
      <c r="C15" s="167"/>
      <c r="D15" s="189"/>
      <c r="E15" s="170">
        <v>-1.27914734</v>
      </c>
      <c r="F15" s="170">
        <v>-1.60407407</v>
      </c>
      <c r="G15" s="170">
        <v>-0.43064825000000001</v>
      </c>
      <c r="H15" s="170">
        <v>0.46521985999999999</v>
      </c>
      <c r="I15" s="170">
        <v>1.05597239</v>
      </c>
    </row>
    <row r="16" spans="2:9" ht="12.75" customHeight="1">
      <c r="B16" s="4" t="s">
        <v>359</v>
      </c>
      <c r="C16" s="4"/>
      <c r="D16" s="187"/>
      <c r="E16" s="131">
        <v>-0.45344321999999998</v>
      </c>
      <c r="F16" s="131">
        <v>-0.58143646999999998</v>
      </c>
      <c r="G16" s="131">
        <v>-0.15448782</v>
      </c>
      <c r="H16" s="131">
        <v>0.16509756</v>
      </c>
      <c r="I16" s="131">
        <v>0.37352181000000001</v>
      </c>
    </row>
    <row r="17" spans="2:9" ht="12.75" customHeight="1">
      <c r="B17" s="4" t="s">
        <v>360</v>
      </c>
      <c r="C17" s="4"/>
      <c r="D17" s="187"/>
      <c r="E17" s="131">
        <v>-3.2010450000000001</v>
      </c>
      <c r="F17" s="131">
        <v>-1.7485809699999999</v>
      </c>
      <c r="G17" s="131">
        <v>-1.89742682</v>
      </c>
      <c r="H17" s="131">
        <v>-1.7452901599999999</v>
      </c>
      <c r="I17" s="131">
        <v>-1.61922945</v>
      </c>
    </row>
    <row r="18" spans="2:9" ht="12.75" customHeight="1">
      <c r="B18" s="4" t="s">
        <v>361</v>
      </c>
      <c r="C18" s="4"/>
      <c r="D18" s="187"/>
      <c r="E18" s="131">
        <v>-1.88682295</v>
      </c>
      <c r="F18" s="131">
        <v>-0.3268064</v>
      </c>
      <c r="G18" s="131">
        <v>-0.43127302000000001</v>
      </c>
      <c r="H18" s="131">
        <v>-0.27769779999999999</v>
      </c>
      <c r="I18" s="131">
        <v>-0.16871112999999999</v>
      </c>
    </row>
    <row r="19" spans="2:9" ht="12.75" customHeight="1" thickBot="1">
      <c r="B19" s="28" t="s">
        <v>362</v>
      </c>
      <c r="C19" s="28"/>
      <c r="D19" s="190"/>
      <c r="E19" s="135">
        <v>-2.3663842399999999</v>
      </c>
      <c r="F19" s="135">
        <v>-1.98627201</v>
      </c>
      <c r="G19" s="135">
        <v>-2.0356267899999998</v>
      </c>
      <c r="H19" s="135">
        <v>-1.7452901599999999</v>
      </c>
      <c r="I19" s="135">
        <v>-1.61922945</v>
      </c>
    </row>
    <row r="20" spans="2:9" ht="12.75" customHeight="1">
      <c r="B20" s="174" t="s">
        <v>310</v>
      </c>
      <c r="F20" s="136"/>
      <c r="G20" s="136"/>
      <c r="H20" s="136"/>
      <c r="I20" s="136"/>
    </row>
    <row r="21" spans="2:8" ht="12.75" customHeight="1">
      <c r="B21" s="183" t="s">
        <v>260</v>
      </c>
      <c r="F21" s="136"/>
      <c r="G21" s="136"/>
      <c r="H21" s="136"/>
    </row>
    <row r="22" spans="5:9" ht="12.75" customHeight="1">
      <c r="E22" s="131"/>
      <c r="F22" s="131"/>
      <c r="G22" s="131"/>
      <c r="H22" s="131"/>
      <c r="I22" s="131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zoomScaleNormal="120" workbookViewId="0" topLeftCell="A1">
      <selection pane="topLeft" activeCell="I25" sqref="I25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 customWidth="1"/>
    <col min="10" max="16384" width="7.14285714285714" style="12"/>
  </cols>
  <sheetData>
    <row r="2" spans="2:9" ht="12.75" customHeight="1">
      <c r="B2" s="7" t="s">
        <v>30</v>
      </c>
      <c r="F2" s="19"/>
      <c r="G2" s="19"/>
      <c r="H2" s="19"/>
      <c r="I2" s="19" t="s">
        <v>363</v>
      </c>
    </row>
    <row r="3" spans="2:9" ht="1.5" customHeight="1" thickBot="1">
      <c r="B3" s="28"/>
      <c r="C3" s="152"/>
      <c r="D3" s="152"/>
      <c r="E3" s="152"/>
      <c r="F3" s="35"/>
      <c r="G3" s="35"/>
      <c r="H3" s="35"/>
      <c r="I3" s="35"/>
    </row>
    <row r="4" spans="2:9" ht="15" customHeight="1">
      <c r="B4" s="178"/>
      <c r="C4" s="178"/>
      <c r="D4" s="180"/>
      <c r="E4" s="156">
        <v>2023</v>
      </c>
      <c r="F4" s="156">
        <v>2024</v>
      </c>
      <c r="G4" s="156">
        <v>2025</v>
      </c>
      <c r="H4" s="156">
        <v>2026</v>
      </c>
      <c r="I4" s="156">
        <v>2027</v>
      </c>
    </row>
    <row r="5" spans="2:9" ht="12.75" customHeight="1">
      <c r="B5" s="4" t="s">
        <v>364</v>
      </c>
      <c r="C5" s="4"/>
      <c r="D5" s="193"/>
      <c r="E5" s="131"/>
      <c r="F5" s="131"/>
      <c r="G5" s="131"/>
      <c r="H5" s="131"/>
      <c r="I5" s="131"/>
    </row>
    <row r="6" spans="2:9" ht="12.75" customHeight="1">
      <c r="B6" s="11" t="s">
        <v>365</v>
      </c>
      <c r="C6" s="11"/>
      <c r="D6" s="193"/>
      <c r="E6" s="131">
        <v>0.13738974000000001</v>
      </c>
      <c r="F6" s="131">
        <v>2.95979481</v>
      </c>
      <c r="G6" s="131">
        <v>2.92793115</v>
      </c>
      <c r="H6" s="131">
        <v>2.50406577</v>
      </c>
      <c r="I6" s="131" t="s">
        <v>193</v>
      </c>
    </row>
    <row r="7" spans="2:9" ht="12.75" customHeight="1">
      <c r="B7" s="11" t="s">
        <v>366</v>
      </c>
      <c r="C7" s="11"/>
      <c r="D7" s="193"/>
      <c r="E7" s="131">
        <v>-0.31147944999999999</v>
      </c>
      <c r="F7" s="131">
        <v>1.3628666700000001</v>
      </c>
      <c r="G7" s="131">
        <v>2.6086320299999999</v>
      </c>
      <c r="H7" s="131">
        <v>2.4383726399999999</v>
      </c>
      <c r="I7" s="131">
        <v>2.4605666899999998</v>
      </c>
    </row>
    <row r="8" spans="2:9" ht="12.75" customHeight="1">
      <c r="B8" s="191" t="s">
        <v>367</v>
      </c>
      <c r="C8" s="191"/>
      <c r="D8" s="194"/>
      <c r="E8" s="192">
        <v>-0.44886918999999997</v>
      </c>
      <c r="F8" s="192">
        <v>-1.5969281399999999</v>
      </c>
      <c r="G8" s="192">
        <v>-0.31929911999999999</v>
      </c>
      <c r="H8" s="192">
        <v>-0.065693130000000002</v>
      </c>
      <c r="I8" s="192" t="s">
        <v>193</v>
      </c>
    </row>
    <row r="9" spans="2:9" ht="12.75" customHeight="1">
      <c r="B9" s="4" t="s">
        <v>368</v>
      </c>
      <c r="C9" s="4"/>
      <c r="D9" s="193"/>
      <c r="E9" s="131"/>
      <c r="F9" s="131"/>
      <c r="G9" s="131"/>
      <c r="H9" s="131"/>
      <c r="I9" s="131"/>
    </row>
    <row r="10" spans="2:9" ht="12.75" customHeight="1">
      <c r="B10" s="11" t="s">
        <v>365</v>
      </c>
      <c r="C10" s="11"/>
      <c r="D10" s="165" t="s">
        <v>252</v>
      </c>
      <c r="E10" s="131">
        <v>-3.53003066</v>
      </c>
      <c r="F10" s="131">
        <v>-2.94778158</v>
      </c>
      <c r="G10" s="131">
        <v>-2.43805775</v>
      </c>
      <c r="H10" s="131">
        <v>-2.1987036899999999</v>
      </c>
      <c r="I10" s="131" t="s">
        <v>193</v>
      </c>
    </row>
    <row r="11" spans="2:9" ht="12.75" customHeight="1">
      <c r="B11" s="11" t="s">
        <v>366</v>
      </c>
      <c r="C11" s="11"/>
      <c r="D11" s="165" t="s">
        <v>252</v>
      </c>
      <c r="E11" s="131">
        <v>-3.6544882200000002</v>
      </c>
      <c r="F11" s="131">
        <v>-2.3300174299999998</v>
      </c>
      <c r="G11" s="131">
        <v>-2.0519146400000001</v>
      </c>
      <c r="H11" s="131">
        <v>-1.5801925999999999</v>
      </c>
      <c r="I11" s="131">
        <v>-1.24570764</v>
      </c>
    </row>
    <row r="12" spans="2:9" ht="12.75" customHeight="1">
      <c r="B12" s="191" t="s">
        <v>367</v>
      </c>
      <c r="C12" s="191"/>
      <c r="D12" s="168"/>
      <c r="E12" s="192">
        <v>-0.12445755999999999</v>
      </c>
      <c r="F12" s="192">
        <v>0.61776414999999996</v>
      </c>
      <c r="G12" s="192">
        <v>0.38614311000000001</v>
      </c>
      <c r="H12" s="192">
        <v>0.61851109000000004</v>
      </c>
      <c r="I12" s="192" t="s">
        <v>193</v>
      </c>
    </row>
    <row r="13" spans="2:9" ht="12.75" customHeight="1">
      <c r="B13" s="4" t="s">
        <v>369</v>
      </c>
      <c r="C13" s="4"/>
      <c r="D13" s="193"/>
      <c r="E13" s="131"/>
      <c r="F13" s="131"/>
      <c r="G13" s="131"/>
      <c r="H13" s="131"/>
      <c r="I13" s="131"/>
    </row>
    <row r="14" spans="2:9" ht="12.75" customHeight="1">
      <c r="B14" s="11" t="s">
        <v>365</v>
      </c>
      <c r="C14" s="11"/>
      <c r="D14" s="193"/>
      <c r="E14" s="131">
        <v>43.466640050000002</v>
      </c>
      <c r="F14" s="131">
        <v>43.981007169999998</v>
      </c>
      <c r="G14" s="131">
        <v>44.448418879999998</v>
      </c>
      <c r="H14" s="131">
        <v>44.976762149999999</v>
      </c>
      <c r="I14" s="131" t="s">
        <v>193</v>
      </c>
    </row>
    <row r="15" spans="2:9" ht="12.75" customHeight="1">
      <c r="B15" s="11" t="s">
        <v>366</v>
      </c>
      <c r="C15" s="11"/>
      <c r="D15" s="193"/>
      <c r="E15" s="131">
        <v>43.956753020000001</v>
      </c>
      <c r="F15" s="131">
        <v>45.468840499999999</v>
      </c>
      <c r="G15" s="131">
        <v>46.360776989999998</v>
      </c>
      <c r="H15" s="131">
        <v>47.071707799999999</v>
      </c>
      <c r="I15" s="131">
        <v>46.953918659999999</v>
      </c>
    </row>
    <row r="16" spans="2:9" ht="12.75" customHeight="1" thickBot="1">
      <c r="B16" s="42" t="s">
        <v>367</v>
      </c>
      <c r="C16" s="42"/>
      <c r="D16" s="176"/>
      <c r="E16" s="153">
        <v>0.49011296999999998</v>
      </c>
      <c r="F16" s="153">
        <v>1.48783333</v>
      </c>
      <c r="G16" s="153">
        <v>1.91235811</v>
      </c>
      <c r="H16" s="153">
        <v>2.0949456500000001</v>
      </c>
      <c r="I16" s="153" t="s">
        <v>193</v>
      </c>
    </row>
    <row r="17" spans="2:9" ht="12.75" customHeight="1">
      <c r="B17" s="174" t="s">
        <v>370</v>
      </c>
      <c r="C17" s="136"/>
      <c r="D17" s="136"/>
      <c r="E17" s="136"/>
      <c r="F17" s="136"/>
      <c r="G17" s="136"/>
      <c r="H17" s="136"/>
      <c r="I17" s="136"/>
    </row>
    <row r="18" ht="12.75" customHeight="1">
      <c r="B18" s="183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4"/>
  <sheetViews>
    <sheetView showGridLines="0" zoomScale="120" zoomScaleNormal="120" workbookViewId="0" topLeftCell="A1">
      <selection pane="topLeft" activeCell="I37" sqref="I37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3"/>
    <col min="10" max="16384" width="7.14285714285714" style="12"/>
  </cols>
  <sheetData>
    <row r="2" spans="2:9" ht="12.75" customHeight="1">
      <c r="B2" s="7" t="s">
        <v>19</v>
      </c>
      <c r="H2" s="19"/>
      <c r="I2" s="19" t="s">
        <v>31</v>
      </c>
    </row>
    <row r="3" spans="2:9" ht="1.5" customHeight="1" thickBot="1">
      <c r="B3" s="29"/>
      <c r="C3" s="152"/>
      <c r="D3" s="152"/>
      <c r="E3" s="152"/>
      <c r="F3" s="152"/>
      <c r="G3" s="152"/>
      <c r="H3" s="35"/>
      <c r="I3" s="35"/>
    </row>
    <row r="4" spans="2:9" ht="15" customHeight="1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>
      <c r="B5" s="157" t="s">
        <v>371</v>
      </c>
      <c r="C5" s="131">
        <v>45.373175089999997</v>
      </c>
      <c r="D5" s="131">
        <v>43.871766890000004</v>
      </c>
      <c r="E5" s="131">
        <v>42.709040029999997</v>
      </c>
      <c r="F5" s="131">
        <v>44.614050929999998</v>
      </c>
      <c r="G5" s="131">
        <v>47.659012179999998</v>
      </c>
      <c r="H5" s="131">
        <v>50.246966919999998</v>
      </c>
      <c r="I5" s="131">
        <v>50.999392710000002</v>
      </c>
    </row>
    <row r="6" spans="2:9" ht="12.75" customHeight="1">
      <c r="B6" s="158" t="s">
        <v>372</v>
      </c>
      <c r="C6" s="136">
        <v>20.335947520000001</v>
      </c>
      <c r="D6" s="136">
        <v>19.64092192</v>
      </c>
      <c r="E6" s="136">
        <v>20.060270840000001</v>
      </c>
      <c r="F6" s="136">
        <v>21.71161339</v>
      </c>
      <c r="G6" s="136">
        <v>23.763090349999999</v>
      </c>
      <c r="H6" s="136">
        <v>24.90879348</v>
      </c>
      <c r="I6" s="136">
        <v>24.294638509999999</v>
      </c>
    </row>
    <row r="7" spans="2:9" ht="12.75" customHeight="1">
      <c r="B7" s="158" t="s">
        <v>373</v>
      </c>
      <c r="C7" s="136">
        <v>8.7558797399999992</v>
      </c>
      <c r="D7" s="136">
        <v>7.9258915500000002</v>
      </c>
      <c r="E7" s="136">
        <v>8.0267644300000001</v>
      </c>
      <c r="F7" s="136">
        <v>9.1528453800000005</v>
      </c>
      <c r="G7" s="136">
        <v>10.61284811</v>
      </c>
      <c r="H7" s="136">
        <v>11.015742039999999</v>
      </c>
      <c r="I7" s="136">
        <v>10.44866914</v>
      </c>
    </row>
    <row r="8" spans="2:9" ht="12.75" customHeight="1">
      <c r="B8" s="158" t="s">
        <v>374</v>
      </c>
      <c r="C8" s="136">
        <v>8.7558797399999992</v>
      </c>
      <c r="D8" s="136">
        <v>7.9258915500000002</v>
      </c>
      <c r="E8" s="136">
        <v>8.0267644300000001</v>
      </c>
      <c r="F8" s="136">
        <v>9.1528453800000005</v>
      </c>
      <c r="G8" s="136">
        <v>10.61284811</v>
      </c>
      <c r="H8" s="136">
        <v>11.015742039999999</v>
      </c>
      <c r="I8" s="136">
        <v>10.44866914</v>
      </c>
    </row>
    <row r="9" spans="2:9" ht="12.75" customHeight="1">
      <c r="B9" s="158" t="s">
        <v>375</v>
      </c>
      <c r="C9" s="136">
        <v>7.3747226299999999</v>
      </c>
      <c r="D9" s="136">
        <v>6.6550398900000003</v>
      </c>
      <c r="E9" s="136">
        <v>6.7526209000000001</v>
      </c>
      <c r="F9" s="136">
        <v>7.89174329</v>
      </c>
      <c r="G9" s="136">
        <v>9.3529187900000004</v>
      </c>
      <c r="H9" s="136">
        <v>9.7334695799999995</v>
      </c>
      <c r="I9" s="136">
        <v>9.1615883500000006</v>
      </c>
    </row>
    <row r="10" spans="2:9" ht="12.75" customHeight="1">
      <c r="B10" s="158" t="s">
        <v>376</v>
      </c>
      <c r="C10" s="136">
        <v>1.39537358</v>
      </c>
      <c r="D10" s="136">
        <v>1.27718986</v>
      </c>
      <c r="E10" s="136">
        <v>1.26490375</v>
      </c>
      <c r="F10" s="136">
        <v>1.25149296</v>
      </c>
      <c r="G10" s="136">
        <v>1.2468480099999999</v>
      </c>
      <c r="H10" s="136">
        <v>1.26974846</v>
      </c>
      <c r="I10" s="136">
        <v>1.2764713599999999</v>
      </c>
    </row>
    <row r="11" spans="2:9" ht="12.75" customHeight="1">
      <c r="B11" s="158" t="s">
        <v>377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>
      <c r="B12" s="158" t="s">
        <v>378</v>
      </c>
      <c r="C12" s="136">
        <v>5.8451528499999998</v>
      </c>
      <c r="D12" s="136">
        <v>5.9488928200000002</v>
      </c>
      <c r="E12" s="136">
        <v>6.0481363699999999</v>
      </c>
      <c r="F12" s="136">
        <v>6.3086050699999996</v>
      </c>
      <c r="G12" s="136">
        <v>6.5525598699999996</v>
      </c>
      <c r="H12" s="136">
        <v>6.6845580699999996</v>
      </c>
      <c r="I12" s="136">
        <v>6.6194676399999999</v>
      </c>
    </row>
    <row r="13" spans="2:9" ht="12.75" customHeight="1">
      <c r="B13" s="158" t="s">
        <v>379</v>
      </c>
      <c r="C13" s="136">
        <v>1.5039463799999999</v>
      </c>
      <c r="D13" s="136">
        <v>1.5296939300000001</v>
      </c>
      <c r="E13" s="136">
        <v>1.7104245499999999</v>
      </c>
      <c r="F13" s="136">
        <v>2.0600437399999998</v>
      </c>
      <c r="G13" s="136">
        <v>2.2933295400000002</v>
      </c>
      <c r="H13" s="136">
        <v>2.6701051200000001</v>
      </c>
      <c r="I13" s="136">
        <v>2.8607943300000001</v>
      </c>
    </row>
    <row r="14" spans="2:9" ht="12.75" customHeight="1">
      <c r="B14" s="158" t="s">
        <v>380</v>
      </c>
      <c r="C14" s="136">
        <v>4.23096856</v>
      </c>
      <c r="D14" s="136">
        <v>4.2364436200000002</v>
      </c>
      <c r="E14" s="136">
        <v>4.2749454800000004</v>
      </c>
      <c r="F14" s="136">
        <v>4.1901192099999998</v>
      </c>
      <c r="G14" s="136">
        <v>4.30435284</v>
      </c>
      <c r="H14" s="136">
        <v>4.5383882399999997</v>
      </c>
      <c r="I14" s="136">
        <v>4.3657073999999998</v>
      </c>
    </row>
    <row r="15" spans="2:9" ht="12.75" customHeight="1">
      <c r="B15" s="158" t="s">
        <v>381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</row>
    <row r="16" spans="2:9" ht="12.75" customHeight="1">
      <c r="B16" s="158" t="s">
        <v>382</v>
      </c>
      <c r="C16" s="136">
        <v>1.3142220499999999</v>
      </c>
      <c r="D16" s="136">
        <v>1.4661538000000001</v>
      </c>
      <c r="E16" s="136">
        <v>1.5097774100000001</v>
      </c>
      <c r="F16" s="136">
        <v>1.60521571</v>
      </c>
      <c r="G16" s="136">
        <v>2.3969643299999999</v>
      </c>
      <c r="H16" s="136">
        <v>3.7818171399999998</v>
      </c>
      <c r="I16" s="136">
        <v>5.2261074199999999</v>
      </c>
    </row>
    <row r="17" spans="2:9" ht="12.75" customHeight="1">
      <c r="B17" s="157" t="s">
        <v>57</v>
      </c>
      <c r="C17" s="131">
        <v>42.109650299999998</v>
      </c>
      <c r="D17" s="131">
        <v>41.819852249999997</v>
      </c>
      <c r="E17" s="131">
        <v>41.579109879999997</v>
      </c>
      <c r="F17" s="131">
        <v>41.579109879999997</v>
      </c>
      <c r="G17" s="131">
        <v>41.579109879999997</v>
      </c>
      <c r="H17" s="131">
        <v>41.579109879999997</v>
      </c>
      <c r="I17" s="131">
        <v>41.579109879999997</v>
      </c>
    </row>
    <row r="18" spans="2:9" ht="12.75" customHeight="1">
      <c r="B18" s="204" t="s">
        <v>383</v>
      </c>
      <c r="C18" s="136">
        <v>1.6621868500000001</v>
      </c>
      <c r="D18" s="136">
        <v>0.72311875000000003</v>
      </c>
      <c r="E18" s="136">
        <v>0.64735195000000001</v>
      </c>
      <c r="F18" s="136">
        <v>0.64735195000000001</v>
      </c>
      <c r="G18" s="136">
        <v>0.64735195000000001</v>
      </c>
      <c r="H18" s="136">
        <v>0.64735195000000001</v>
      </c>
      <c r="I18" s="136">
        <v>0.64735195000000001</v>
      </c>
    </row>
    <row r="19" spans="2:9" s="15" customFormat="1" ht="12" customHeight="1">
      <c r="B19" s="158" t="s">
        <v>384</v>
      </c>
      <c r="C19" s="136">
        <v>7.6591020800000003</v>
      </c>
      <c r="D19" s="136">
        <v>7.6591020800000003</v>
      </c>
      <c r="E19" s="136">
        <v>7.6591020800000003</v>
      </c>
      <c r="F19" s="136">
        <v>7.6591020800000003</v>
      </c>
      <c r="G19" s="136">
        <v>7.6591020800000003</v>
      </c>
      <c r="H19" s="136">
        <v>7.6591020800000003</v>
      </c>
      <c r="I19" s="136">
        <v>7.6591020800000003</v>
      </c>
    </row>
    <row r="20" spans="2:9" ht="12.75" customHeight="1">
      <c r="B20" s="157" t="s">
        <v>385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>
      <c r="B21" s="205" t="s">
        <v>386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>
      <c r="B23" s="206" t="s">
        <v>387</v>
      </c>
      <c r="C23" s="136" t="s">
        <v>193</v>
      </c>
      <c r="D23" s="136" t="s">
        <v>193</v>
      </c>
      <c r="E23" s="136" t="s">
        <v>193</v>
      </c>
      <c r="F23" s="136" t="s">
        <v>193</v>
      </c>
      <c r="G23" s="136" t="s">
        <v>193</v>
      </c>
      <c r="H23" s="136" t="s">
        <v>193</v>
      </c>
      <c r="I23" s="136" t="s">
        <v>193</v>
      </c>
    </row>
    <row r="24" spans="2:9" s="15" customFormat="1" ht="12.75" customHeight="1">
      <c r="B24" s="205" t="s">
        <v>388</v>
      </c>
      <c r="C24" s="192" t="s">
        <v>193</v>
      </c>
      <c r="D24" s="192" t="s">
        <v>193</v>
      </c>
      <c r="E24" s="192" t="s">
        <v>193</v>
      </c>
      <c r="F24" s="192" t="s">
        <v>193</v>
      </c>
      <c r="G24" s="192" t="s">
        <v>193</v>
      </c>
      <c r="H24" s="192" t="s">
        <v>193</v>
      </c>
      <c r="I24" s="192" t="s">
        <v>193</v>
      </c>
    </row>
    <row r="25" spans="2:9" ht="12.75" customHeight="1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>
      <c r="B26" s="157" t="s">
        <v>389</v>
      </c>
      <c r="C26" s="131">
        <v>0.73488407</v>
      </c>
      <c r="D26" s="131">
        <v>0.99443128999999997</v>
      </c>
      <c r="E26" s="131">
        <v>1.55506871</v>
      </c>
      <c r="F26" s="131">
        <v>2.2827736600000001</v>
      </c>
      <c r="G26" s="131">
        <v>2.0045647299999998</v>
      </c>
      <c r="H26" s="131">
        <v>1.61602376</v>
      </c>
      <c r="I26" s="131">
        <v>1.2308927599999999</v>
      </c>
    </row>
    <row r="27" spans="2:9" ht="12.75" customHeight="1">
      <c r="B27" s="157" t="s">
        <v>390</v>
      </c>
      <c r="C27" s="131">
        <v>0.19230084</v>
      </c>
      <c r="D27" s="131">
        <v>2.22324199</v>
      </c>
      <c r="E27" s="131">
        <v>1.3089105999999999</v>
      </c>
      <c r="F27" s="131">
        <v>1.5991967899999999</v>
      </c>
      <c r="G27" s="131">
        <v>1.5914609799999999</v>
      </c>
      <c r="H27" s="131">
        <v>1.64965031</v>
      </c>
      <c r="I27" s="131">
        <v>1.20222563</v>
      </c>
    </row>
    <row r="28" spans="2:9" ht="12.75" customHeight="1">
      <c r="B28" s="157" t="s">
        <v>391</v>
      </c>
      <c r="C28" s="131">
        <v>82.598167520000004</v>
      </c>
      <c r="D28" s="131">
        <v>81.98123373</v>
      </c>
      <c r="E28" s="131">
        <v>81.887797000000006</v>
      </c>
      <c r="F28" s="131">
        <v>80.955030410000006</v>
      </c>
      <c r="G28" s="131">
        <v>81.405377310000006</v>
      </c>
      <c r="H28" s="131">
        <v>82.11797473</v>
      </c>
      <c r="I28" s="131">
        <v>81.539198029999994</v>
      </c>
    </row>
    <row r="29" spans="2:9" ht="12.75" customHeight="1">
      <c r="B29" s="157" t="s">
        <v>392</v>
      </c>
      <c r="C29" s="131">
        <v>89.675959070000005</v>
      </c>
      <c r="D29" s="131">
        <v>88.743739559999995</v>
      </c>
      <c r="E29" s="131">
        <v>88.054438279999999</v>
      </c>
      <c r="F29" s="131">
        <v>87.171392780000005</v>
      </c>
      <c r="G29" s="131">
        <v>87.928841509999998</v>
      </c>
      <c r="H29" s="131">
        <v>88.388835940000007</v>
      </c>
      <c r="I29" s="131">
        <v>87.71231976</v>
      </c>
    </row>
    <row r="30" spans="2:9" ht="12.75" customHeight="1">
      <c r="B30" s="157" t="s">
        <v>393</v>
      </c>
      <c r="C30" s="131">
        <v>75.426205479999993</v>
      </c>
      <c r="D30" s="131">
        <v>75.077098370000002</v>
      </c>
      <c r="E30" s="131">
        <v>75.448797819999996</v>
      </c>
      <c r="F30" s="131">
        <v>74.329303789999997</v>
      </c>
      <c r="G30" s="131">
        <v>74.34442086</v>
      </c>
      <c r="H30" s="131">
        <v>75.267732159999994</v>
      </c>
      <c r="I30" s="131">
        <v>74.801259720000004</v>
      </c>
    </row>
    <row r="31" spans="2:9" ht="12.75" customHeight="1">
      <c r="B31" s="157" t="s">
        <v>394</v>
      </c>
      <c r="C31" s="131">
        <v>2.6462162</v>
      </c>
      <c r="D31" s="131">
        <v>2.5350441799999999</v>
      </c>
      <c r="E31" s="131">
        <v>2.6455486700000002</v>
      </c>
      <c r="F31" s="131">
        <v>2.6510094099999999</v>
      </c>
      <c r="G31" s="131">
        <v>2.6606080300000001</v>
      </c>
      <c r="H31" s="131">
        <v>2.6435573300000001</v>
      </c>
      <c r="I31" s="131">
        <v>2.6486264500000001</v>
      </c>
    </row>
    <row r="32" spans="2:9" ht="12.75" customHeight="1" thickBot="1">
      <c r="B32" s="154" t="s">
        <v>395</v>
      </c>
      <c r="C32" s="135">
        <v>20.182796329999999</v>
      </c>
      <c r="D32" s="135">
        <v>20.4225694</v>
      </c>
      <c r="E32" s="135">
        <v>21.491961310000001</v>
      </c>
      <c r="F32" s="135">
        <v>24.257421560000001</v>
      </c>
      <c r="G32" s="135">
        <v>27.336820400000001</v>
      </c>
      <c r="H32" s="135">
        <v>28.627526589999999</v>
      </c>
      <c r="I32" s="135">
        <v>27.375752080000002</v>
      </c>
    </row>
    <row r="33" ht="12" customHeight="1">
      <c r="B33" s="174" t="s">
        <v>396</v>
      </c>
    </row>
    <row r="34" spans="1:2" ht="12" customHeight="1">
      <c r="A34" s="14"/>
      <c r="B34" s="174" t="s">
        <v>397</v>
      </c>
    </row>
    <row r="35" ht="9.75" customHeight="1"/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zoomScaleNormal="120" workbookViewId="0" topLeftCell="A1">
      <selection pane="topLeft" activeCell="F4" sqref="F4"/>
    </sheetView>
  </sheetViews>
  <sheetFormatPr defaultColWidth="7.140625" defaultRowHeight="12.75" customHeight="1"/>
  <cols>
    <col min="1" max="1" width="2.71428571428571" style="12" customWidth="1"/>
    <col min="2" max="2" width="41.7142857142857" style="9" customWidth="1"/>
    <col min="3" max="4" width="7.14285714285714" style="9" customWidth="1"/>
    <col min="5" max="9" width="7.14285714285714" style="195"/>
    <col min="10" max="16384" width="7.14285714285714" style="9"/>
  </cols>
  <sheetData>
    <row r="2" spans="2:9" ht="12.75" customHeight="1">
      <c r="B2" s="1" t="s">
        <v>41</v>
      </c>
      <c r="C2" s="1"/>
      <c r="D2" s="22"/>
      <c r="H2" s="196"/>
      <c r="I2" s="19" t="s">
        <v>32</v>
      </c>
    </row>
    <row r="3" spans="2:9" ht="1.5" customHeight="1" thickBot="1">
      <c r="B3" s="36"/>
      <c r="C3" s="36"/>
      <c r="D3" s="36"/>
      <c r="E3" s="197"/>
      <c r="F3" s="197"/>
      <c r="G3" s="197"/>
      <c r="H3" s="198"/>
      <c r="I3" s="198"/>
    </row>
    <row r="4" spans="2:9" ht="15" customHeight="1">
      <c r="B4" s="178"/>
      <c r="C4" s="178"/>
      <c r="D4" s="199"/>
      <c r="E4" s="178">
        <v>2023</v>
      </c>
      <c r="F4" s="178">
        <v>2024</v>
      </c>
      <c r="G4" s="178">
        <v>2025</v>
      </c>
      <c r="H4" s="178">
        <v>2026</v>
      </c>
      <c r="I4" s="178">
        <v>2027</v>
      </c>
    </row>
    <row r="5" spans="2:9" ht="12.75" customHeight="1">
      <c r="B5" s="4" t="s">
        <v>398</v>
      </c>
      <c r="C5" s="4"/>
      <c r="D5" s="200"/>
      <c r="E5" s="201">
        <v>7.1249125400000004</v>
      </c>
      <c r="F5" s="201">
        <v>5.0983064499999999</v>
      </c>
      <c r="G5" s="201">
        <v>3.325</v>
      </c>
      <c r="H5" s="201">
        <v>3.15</v>
      </c>
      <c r="I5" s="201">
        <v>3.15</v>
      </c>
    </row>
    <row r="6" spans="2:9" ht="12.75" customHeight="1">
      <c r="B6" s="4" t="s">
        <v>399</v>
      </c>
      <c r="C6" s="4"/>
      <c r="D6" s="200"/>
      <c r="E6" s="201">
        <v>4.4384320800000001</v>
      </c>
      <c r="F6" s="201">
        <v>3.6725</v>
      </c>
      <c r="G6" s="201">
        <v>3.3975</v>
      </c>
      <c r="H6" s="201">
        <v>3.35</v>
      </c>
      <c r="I6" s="201">
        <v>3.35</v>
      </c>
    </row>
    <row r="7" spans="1:9" ht="12.75" customHeight="1">
      <c r="A7" s="8"/>
      <c r="B7" s="13" t="s">
        <v>400</v>
      </c>
      <c r="C7" s="13"/>
      <c r="D7" s="200"/>
      <c r="E7" s="201">
        <v>118.30458273000001</v>
      </c>
      <c r="F7" s="201">
        <v>113.28455087</v>
      </c>
      <c r="G7" s="201">
        <v>115.19376781</v>
      </c>
      <c r="H7" s="201">
        <v>117.49239043</v>
      </c>
      <c r="I7" s="201">
        <v>119.82766982</v>
      </c>
    </row>
    <row r="8" spans="2:9" ht="12.75" customHeight="1">
      <c r="B8" s="4" t="s">
        <v>401</v>
      </c>
      <c r="C8" s="4"/>
      <c r="D8" s="200"/>
      <c r="E8" s="201">
        <v>24.007000000000001</v>
      </c>
      <c r="F8" s="201">
        <v>25.12656299</v>
      </c>
      <c r="G8" s="201">
        <v>24.74800664</v>
      </c>
      <c r="H8" s="201">
        <v>24.301340119999999</v>
      </c>
      <c r="I8" s="201">
        <v>23.86273529</v>
      </c>
    </row>
    <row r="9" spans="2:9" ht="12.75" customHeight="1">
      <c r="B9" s="4" t="s">
        <v>402</v>
      </c>
      <c r="C9" s="4"/>
      <c r="D9" s="200"/>
      <c r="E9" s="201">
        <v>3.50</v>
      </c>
      <c r="F9" s="201">
        <v>2.80</v>
      </c>
      <c r="G9" s="201">
        <v>3.90</v>
      </c>
      <c r="H9" s="201">
        <v>3.60</v>
      </c>
      <c r="I9" s="201">
        <v>3.40</v>
      </c>
    </row>
    <row r="10" spans="2:9" s="12" customFormat="1" ht="12.75" customHeight="1">
      <c r="B10" s="4" t="s">
        <v>403</v>
      </c>
      <c r="C10" s="4"/>
      <c r="D10" s="200"/>
      <c r="E10" s="201">
        <v>0.53368006999999995</v>
      </c>
      <c r="F10" s="201">
        <v>0.66157511000000002</v>
      </c>
      <c r="G10" s="201">
        <v>1.58445689</v>
      </c>
      <c r="H10" s="201">
        <v>1.59944446</v>
      </c>
      <c r="I10" s="201">
        <v>1.5488320600000001</v>
      </c>
    </row>
    <row r="11" spans="2:9" s="12" customFormat="1" ht="12.75" customHeight="1">
      <c r="B11" s="4" t="s">
        <v>404</v>
      </c>
      <c r="C11" s="4"/>
      <c r="D11" s="200"/>
      <c r="E11" s="201">
        <v>-4.8496353499999998</v>
      </c>
      <c r="F11" s="201">
        <v>0.71331865000000005</v>
      </c>
      <c r="G11" s="201">
        <v>3.6488968800000001</v>
      </c>
      <c r="H11" s="201">
        <v>3.30</v>
      </c>
      <c r="I11" s="201">
        <v>3.10</v>
      </c>
    </row>
    <row r="12" spans="2:9" s="12" customFormat="1" ht="12.75" customHeight="1">
      <c r="B12" s="4" t="s">
        <v>405</v>
      </c>
      <c r="C12" s="4"/>
      <c r="D12" s="200"/>
      <c r="E12" s="201">
        <v>1</v>
      </c>
      <c r="F12" s="201">
        <v>3.30</v>
      </c>
      <c r="G12" s="201">
        <v>3.70</v>
      </c>
      <c r="H12" s="201">
        <v>3.50</v>
      </c>
      <c r="I12" s="201">
        <v>3.30</v>
      </c>
    </row>
    <row r="13" spans="2:9" s="12" customFormat="1" ht="12.75" customHeight="1" thickBot="1">
      <c r="B13" s="28" t="s">
        <v>406</v>
      </c>
      <c r="C13" s="28"/>
      <c r="D13" s="202"/>
      <c r="E13" s="203">
        <v>82.43</v>
      </c>
      <c r="F13" s="203">
        <v>83.760416669999998</v>
      </c>
      <c r="G13" s="203">
        <v>78.430833329999999</v>
      </c>
      <c r="H13" s="203">
        <v>74.662166670000005</v>
      </c>
      <c r="I13" s="203">
        <v>72.246166669999994</v>
      </c>
    </row>
    <row r="14" ht="12.75" customHeight="1">
      <c r="B14" s="6" t="s">
        <v>407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workbookViewId="0" topLeftCell="A1">
      <selection pane="topLeft" activeCell="K6" sqref="K6"/>
    </sheetView>
  </sheetViews>
  <sheetFormatPr defaultColWidth="7.140625" defaultRowHeight="12.75" customHeight="1"/>
  <cols>
    <col min="1" max="1" width="2.71428571428571" style="9" customWidth="1"/>
    <col min="2" max="2" width="2.71428571428571" style="12" customWidth="1"/>
    <col min="3" max="3" width="39.5714285714286" style="9" customWidth="1"/>
    <col min="4" max="4" width="7.14285714285714" style="9" customWidth="1"/>
    <col min="5" max="11" width="6.42857142857143" style="9" customWidth="1"/>
    <col min="12" max="16384" width="7.14285714285714" style="9"/>
  </cols>
  <sheetData>
    <row r="1" spans="1:11" ht="12.75" customHeight="1">
      <c r="A1" s="244" t="s">
        <v>157</v>
      </c>
      <c r="B1" s="9"/>
      <c r="J1" s="212"/>
      <c r="K1" s="212"/>
    </row>
    <row r="2" spans="1:11" ht="12.75" customHeight="1">
      <c r="A2" s="244"/>
      <c r="C2" s="1" t="s">
        <v>158</v>
      </c>
      <c r="D2" s="22"/>
      <c r="J2" s="19"/>
      <c r="K2" s="19" t="s">
        <v>15</v>
      </c>
    </row>
    <row r="3" spans="2:11" ht="1.5" customHeight="1" thickBot="1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2:11" ht="15" customHeight="1">
      <c r="B4" s="133"/>
      <c r="C4" s="215"/>
      <c r="D4" s="216" t="s">
        <v>0</v>
      </c>
      <c r="E4" s="178">
        <v>2020</v>
      </c>
      <c r="F4" s="178">
        <v>2021</v>
      </c>
      <c r="G4" s="178">
        <v>2022</v>
      </c>
      <c r="H4" s="178">
        <v>2023</v>
      </c>
      <c r="I4" s="178">
        <v>2024</v>
      </c>
      <c r="J4" s="178">
        <v>2025</v>
      </c>
      <c r="K4" s="178">
        <v>2026</v>
      </c>
    </row>
    <row r="5" spans="2:11" ht="12.75" customHeight="1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2:11" ht="12.75" customHeight="1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0.17646112999999999</v>
      </c>
      <c r="K6" s="221">
        <v>0.065295988681022293</v>
      </c>
    </row>
    <row r="7" spans="2:11" ht="12.75" customHeight="1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2:11" ht="12.75" customHeight="1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3:11" ht="12.75" customHeight="1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3:11" ht="12.75" customHeight="1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3:11" ht="12.75" customHeight="1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2:11" ht="12.75" customHeight="1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3:11" ht="12.75" customHeight="1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0.063993739999999993</v>
      </c>
      <c r="J16" s="226">
        <v>0.11578916</v>
      </c>
      <c r="K16" s="226">
        <v>0.061974219999999997</v>
      </c>
    </row>
    <row r="17" spans="3:11" ht="12.75" customHeight="1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3:11" ht="12.75" customHeight="1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0.063993739999999993</v>
      </c>
      <c r="J18" s="224">
        <v>0.11578916</v>
      </c>
      <c r="K18" s="224">
        <v>0.061974219999999997</v>
      </c>
    </row>
    <row r="19" spans="3:11" ht="12.75" customHeight="1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3:11" ht="12.75" customHeight="1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3:11" ht="12.75" customHeight="1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3:11" ht="12.75" customHeight="1" thickBot="1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ht="11.25">
      <c r="C23" s="232" t="s">
        <v>183</v>
      </c>
    </row>
    <row r="24" ht="11.25">
      <c r="C24" s="232" t="s">
        <v>184</v>
      </c>
    </row>
    <row r="25" spans="3:11" ht="12.75" customHeight="1">
      <c r="C25" s="1" t="s">
        <v>185</v>
      </c>
      <c r="D25" s="22"/>
      <c r="J25" s="19"/>
      <c r="K25" s="19" t="s">
        <v>15</v>
      </c>
    </row>
    <row r="26" spans="2:11" ht="1.5" customHeight="1" thickBot="1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2:11" ht="15" customHeight="1">
      <c r="B27" s="133"/>
      <c r="C27" s="215"/>
      <c r="D27" s="216" t="s">
        <v>0</v>
      </c>
      <c r="E27" s="178">
        <v>2020</v>
      </c>
      <c r="F27" s="178">
        <v>2021</v>
      </c>
      <c r="G27" s="178">
        <v>2022</v>
      </c>
      <c r="H27" s="178">
        <v>2023</v>
      </c>
      <c r="I27" s="178">
        <v>2024</v>
      </c>
      <c r="J27" s="178">
        <v>2025</v>
      </c>
      <c r="K27" s="178">
        <v>2026</v>
      </c>
    </row>
    <row r="28" spans="2:11" ht="12.75" customHeight="1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2:11" ht="12.75" customHeight="1">
      <c r="B29" s="133"/>
      <c r="C29" s="220" t="s">
        <v>187</v>
      </c>
      <c r="D29" s="218"/>
      <c r="E29" s="221">
        <v>0.052547400000000001</v>
      </c>
      <c r="F29" s="221">
        <v>0.13686998</v>
      </c>
      <c r="G29" s="221">
        <v>0.34247654999999999</v>
      </c>
      <c r="H29" s="221">
        <v>0.40448389000000001</v>
      </c>
      <c r="I29" s="221">
        <v>0.47668807000000002</v>
      </c>
      <c r="J29" s="221">
        <v>0.59139624999999996</v>
      </c>
      <c r="K29" s="221">
        <v>0.54227440999999998</v>
      </c>
    </row>
    <row r="30" spans="2:11" ht="12.75" customHeight="1">
      <c r="B30" s="139"/>
      <c r="C30" s="222" t="s">
        <v>188</v>
      </c>
      <c r="D30" s="223"/>
      <c r="E30" s="224">
        <v>0</v>
      </c>
      <c r="F30" s="224">
        <v>0.37908123999999999</v>
      </c>
      <c r="G30" s="224">
        <v>0</v>
      </c>
      <c r="H30" s="224">
        <v>0.34875452000000001</v>
      </c>
      <c r="I30" s="224">
        <v>0.23087374999999999</v>
      </c>
      <c r="J30" s="224">
        <v>0.52792470999999996</v>
      </c>
      <c r="K30" s="224">
        <v>0</v>
      </c>
    </row>
    <row r="31" spans="2:11" ht="12.75" customHeight="1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3:11" ht="12.75" customHeight="1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3:11" ht="12.75" customHeight="1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3:11" ht="12.75" customHeight="1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2:11" ht="12.75" customHeight="1">
      <c r="B38" s="133"/>
      <c r="C38" s="220" t="s">
        <v>173</v>
      </c>
      <c r="D38" s="218"/>
      <c r="E38" s="221">
        <v>0</v>
      </c>
      <c r="F38" s="221">
        <v>0.024800630000000001</v>
      </c>
      <c r="G38" s="221">
        <v>0.090337899999999999</v>
      </c>
      <c r="H38" s="221">
        <v>0.15099897000000001</v>
      </c>
      <c r="I38" s="221">
        <v>0.13712945000000001</v>
      </c>
      <c r="J38" s="221">
        <v>0.1307297</v>
      </c>
      <c r="K38" s="221">
        <v>0.12514025000000001</v>
      </c>
    </row>
    <row r="39" spans="3:11" ht="12.75" customHeight="1">
      <c r="C39" s="225" t="s">
        <v>110</v>
      </c>
      <c r="D39" s="218" t="s">
        <v>174</v>
      </c>
      <c r="E39" s="226">
        <v>0.052547400000000001</v>
      </c>
      <c r="F39" s="226">
        <v>0.11206936000000001</v>
      </c>
      <c r="G39" s="226">
        <v>0.25213866000000001</v>
      </c>
      <c r="H39" s="226">
        <v>0.25348492</v>
      </c>
      <c r="I39" s="226">
        <v>0.33955862999999997</v>
      </c>
      <c r="J39" s="226">
        <v>0.46066655000000001</v>
      </c>
      <c r="K39" s="226">
        <v>0.41713415999999998</v>
      </c>
    </row>
    <row r="40" spans="3:11" ht="12.75" customHeight="1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3:11" ht="12.75" customHeight="1">
      <c r="C41" s="222" t="s">
        <v>178</v>
      </c>
      <c r="D41" s="223"/>
      <c r="E41" s="224">
        <v>0.052547400000000001</v>
      </c>
      <c r="F41" s="224">
        <v>0.11206936000000001</v>
      </c>
      <c r="G41" s="224">
        <v>0.25213866000000001</v>
      </c>
      <c r="H41" s="224">
        <v>0.25348492</v>
      </c>
      <c r="I41" s="224">
        <v>0.33955862999999997</v>
      </c>
      <c r="J41" s="224">
        <v>0.46066655000000001</v>
      </c>
      <c r="K41" s="224">
        <v>0.41713415999999998</v>
      </c>
    </row>
    <row r="42" spans="3:11" ht="12.75" customHeight="1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3:11" ht="12.75" customHeight="1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3:11" ht="12.75" customHeight="1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3:11" ht="12.75" customHeight="1" thickBot="1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ht="11.25">
      <c r="C46" s="232" t="s">
        <v>183</v>
      </c>
    </row>
    <row r="47" ht="11.25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5" bottom="0.7874015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AF22"/>
  <sheetViews>
    <sheetView showGridLines="0" zoomScale="120" zoomScaleNormal="120" workbookViewId="0" topLeftCell="C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2" ht="15" customHeight="1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</v>
      </c>
      <c r="T5" s="63">
        <v>1644.725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2528.6770000000001</v>
      </c>
      <c r="AE5" s="63">
        <v>2810.8630000000003</v>
      </c>
      <c r="AF5" s="63">
        <v>3063.9960000000001</v>
      </c>
    </row>
    <row r="6" spans="2:32" ht="12.75" customHeight="1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207.135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468.54700000000003</v>
      </c>
      <c r="AE6" s="65">
        <v>538.17499999999995</v>
      </c>
      <c r="AF6" s="65">
        <v>628.81299999999999</v>
      </c>
    </row>
    <row r="7" spans="2:32" ht="12.75" customHeight="1">
      <c r="B7" s="64" t="s">
        <v>59</v>
      </c>
      <c r="C7" s="62"/>
      <c r="D7" s="65">
        <v>225.555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600.265</v>
      </c>
      <c r="V7" s="65">
        <v>606.63900000000001</v>
      </c>
      <c r="W7" s="65">
        <v>628.548</v>
      </c>
      <c r="X7" s="65">
        <v>662.91600000000005</v>
      </c>
      <c r="Y7" s="65">
        <v>703.045</v>
      </c>
      <c r="Z7" s="65">
        <v>759.52800000000002</v>
      </c>
      <c r="AA7" s="65">
        <v>833.855</v>
      </c>
      <c r="AB7" s="65">
        <v>895.10</v>
      </c>
      <c r="AC7" s="65">
        <v>909.41099999999994</v>
      </c>
      <c r="AD7" s="65">
        <v>1013.202</v>
      </c>
      <c r="AE7" s="65">
        <v>1084.27</v>
      </c>
      <c r="AF7" s="65">
        <v>1169.1890000000001</v>
      </c>
    </row>
    <row r="8" spans="2:32" ht="12.75" customHeight="1">
      <c r="B8" s="64" t="s">
        <v>60</v>
      </c>
      <c r="C8" s="62"/>
      <c r="D8" s="65">
        <v>180.18100000000001</v>
      </c>
      <c r="E8" s="65">
        <v>204.517</v>
      </c>
      <c r="F8" s="65">
        <v>210.075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361.775</v>
      </c>
      <c r="P8" s="65">
        <v>405.14600000000002</v>
      </c>
      <c r="Q8" s="65">
        <v>417.21600000000001</v>
      </c>
      <c r="R8" s="65">
        <v>424.975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705.03700000000003</v>
      </c>
      <c r="AE8" s="65">
        <v>767.077</v>
      </c>
      <c r="AF8" s="65">
        <v>808.572</v>
      </c>
    </row>
    <row r="9" spans="2:32" ht="12.75" customHeight="1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5">
        <v>0.748</v>
      </c>
      <c r="L9" s="65">
        <v>0.865</v>
      </c>
      <c r="M9" s="65">
        <v>0.622</v>
      </c>
      <c r="N9" s="65">
        <v>0.73699999999999999</v>
      </c>
      <c r="O9" s="65">
        <v>0.805</v>
      </c>
      <c r="P9" s="65">
        <v>0.46400000000000002</v>
      </c>
      <c r="Q9" s="65">
        <v>0.25600000000000001</v>
      </c>
      <c r="R9" s="65">
        <v>0.235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0.010999999999999999</v>
      </c>
      <c r="Y9" s="65">
        <v>0.017000000000000001</v>
      </c>
      <c r="Z9" s="65">
        <v>0.029000000000000001</v>
      </c>
      <c r="AA9" s="65">
        <v>0.021999999999999999</v>
      </c>
      <c r="AB9" s="65">
        <v>0.012</v>
      </c>
      <c r="AC9" s="65">
        <v>0.035000000000000003</v>
      </c>
      <c r="AD9" s="65">
        <v>0.021000000000000001</v>
      </c>
      <c r="AE9" s="65">
        <v>0.025</v>
      </c>
      <c r="AF9" s="65">
        <v>0.023</v>
      </c>
    </row>
    <row r="10" spans="2:32" ht="12.75" customHeight="1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36.701999999999998</v>
      </c>
      <c r="AE10" s="65">
        <v>74.251999999999995</v>
      </c>
      <c r="AF10" s="65">
        <v>93.364000000000004</v>
      </c>
    </row>
    <row r="11" spans="2:32" ht="12.75" customHeight="1">
      <c r="B11" s="66" t="s">
        <v>63</v>
      </c>
      <c r="C11" s="62"/>
      <c r="D11" s="65">
        <v>11.80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9.2080000000000002</v>
      </c>
      <c r="AE11" s="65">
        <v>40.284999999999997</v>
      </c>
      <c r="AF11" s="65">
        <v>54.197000000000003</v>
      </c>
    </row>
    <row r="12" spans="2:32" ht="12.75" customHeight="1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27.494</v>
      </c>
      <c r="AE12" s="65">
        <v>33.966999999999999</v>
      </c>
      <c r="AF12" s="65">
        <v>39.166999999999994</v>
      </c>
    </row>
    <row r="13" spans="2:32" ht="12.75" customHeight="1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193.78899999999999</v>
      </c>
      <c r="AE13" s="65">
        <v>218.619</v>
      </c>
      <c r="AF13" s="65">
        <v>231.79000000000002</v>
      </c>
    </row>
    <row r="14" spans="2:32" ht="12.75" customHeight="1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55.841000000000001</v>
      </c>
      <c r="AE14" s="65">
        <v>61.966999999999999</v>
      </c>
      <c r="AF14" s="65">
        <v>65.072000000000003</v>
      </c>
    </row>
    <row r="15" spans="2:32" ht="12.75" customHeight="1">
      <c r="B15" s="64" t="s">
        <v>67</v>
      </c>
      <c r="C15" s="62"/>
      <c r="D15" s="67" t="s">
        <v>193</v>
      </c>
      <c r="E15" s="67" t="s">
        <v>193</v>
      </c>
      <c r="F15" s="67">
        <v>0.0070000000000000001</v>
      </c>
      <c r="G15" s="67">
        <v>0.021999999999999999</v>
      </c>
      <c r="H15" s="67">
        <v>0.032000000000000001</v>
      </c>
      <c r="I15" s="67">
        <v>0.071999999999999995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  <c r="AE15" s="67">
        <v>59.61</v>
      </c>
      <c r="AF15" s="67">
        <v>59.883000000000003</v>
      </c>
    </row>
    <row r="16" spans="2:32" ht="12.75" customHeight="1" thickBot="1">
      <c r="B16" s="68" t="s">
        <v>68</v>
      </c>
      <c r="C16" s="69"/>
      <c r="D16" s="70">
        <v>7.60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</v>
      </c>
      <c r="Q16" s="70">
        <v>3.0659999999999998</v>
      </c>
      <c r="R16" s="70">
        <v>2.785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5.04</v>
      </c>
      <c r="AE16" s="70">
        <v>6.8680000000000003</v>
      </c>
      <c r="AF16" s="70">
        <v>7.29</v>
      </c>
    </row>
    <row r="17" spans="2:32" ht="12.75" customHeight="1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ht="12.75" customHeight="1">
      <c r="B18" s="74" t="s">
        <v>70</v>
      </c>
    </row>
    <row r="19" ht="12.75" customHeight="1">
      <c r="B19" s="74" t="s">
        <v>71</v>
      </c>
    </row>
    <row r="20" ht="12.75" customHeight="1">
      <c r="B20" s="75" t="s">
        <v>72</v>
      </c>
    </row>
    <row r="21" ht="12.75" customHeight="1">
      <c r="B21" s="74" t="s">
        <v>73</v>
      </c>
    </row>
    <row r="22" ht="12.75" customHeight="1">
      <c r="B22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AF27"/>
  <sheetViews>
    <sheetView showGridLines="0" zoomScale="120" zoomScaleNormal="120" workbookViewId="0" topLeftCell="D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44.2857142857143" style="55" customWidth="1"/>
    <col min="3" max="4" width="6.42857142857143" style="54" customWidth="1"/>
    <col min="5" max="14" width="6.42857142857143" style="76" customWidth="1"/>
    <col min="15" max="24" width="6.42857142857143" style="55"/>
    <col min="25" max="32" width="6.42857142857143" style="55" customWidth="1"/>
    <col min="33" max="16384" width="6.42857142857143" style="55"/>
  </cols>
  <sheetData>
    <row r="2" spans="2:32" ht="15" customHeight="1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896.50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1441.10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2186.8070000000002</v>
      </c>
      <c r="AE5" s="80">
        <v>2389.547</v>
      </c>
      <c r="AF5" s="80">
        <v>2606.5970000000002</v>
      </c>
    </row>
    <row r="6" spans="2:32" ht="12.75" customHeight="1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207.135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468.54700000000003</v>
      </c>
      <c r="AE6" s="82">
        <v>538.17499999999995</v>
      </c>
      <c r="AF6" s="82">
        <v>628.81299999999999</v>
      </c>
    </row>
    <row r="7" spans="2:32" ht="12.75" customHeight="1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227.96100000000001</v>
      </c>
      <c r="AE7" s="67">
        <v>243.327</v>
      </c>
      <c r="AF7" s="67">
        <v>279.64600000000002</v>
      </c>
    </row>
    <row r="8" spans="2:32" ht="12.75" customHeight="1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186.915</v>
      </c>
      <c r="AB8" s="67">
        <v>192.41200000000001</v>
      </c>
      <c r="AC8" s="67">
        <v>176.90899999999999</v>
      </c>
      <c r="AD8" s="67">
        <v>229.363</v>
      </c>
      <c r="AE8" s="67">
        <v>283.94200000000001</v>
      </c>
      <c r="AF8" s="67">
        <v>338.115</v>
      </c>
    </row>
    <row r="9" spans="2:32" ht="12.75" customHeight="1">
      <c r="B9" s="64" t="s">
        <v>79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7.545</v>
      </c>
      <c r="H10" s="84">
        <v>6.931</v>
      </c>
      <c r="I10" s="84">
        <v>8.645</v>
      </c>
      <c r="J10" s="84">
        <v>7.3360000000000003</v>
      </c>
      <c r="K10" s="84">
        <v>6.205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11.223000000000001</v>
      </c>
      <c r="AE10" s="84">
        <v>10.906000000000001</v>
      </c>
      <c r="AF10" s="84">
        <v>11.052</v>
      </c>
    </row>
    <row r="11" spans="2:32" ht="12.75" customHeight="1">
      <c r="B11" s="81" t="s">
        <v>81</v>
      </c>
      <c r="C11" s="62"/>
      <c r="D11" s="82">
        <v>225.555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600.265</v>
      </c>
      <c r="V11" s="82">
        <v>606.63900000000001</v>
      </c>
      <c r="W11" s="82">
        <v>628.548</v>
      </c>
      <c r="X11" s="82">
        <v>662.91600000000005</v>
      </c>
      <c r="Y11" s="82">
        <v>703.045</v>
      </c>
      <c r="Z11" s="82">
        <v>759.52800000000002</v>
      </c>
      <c r="AA11" s="82">
        <v>833.855</v>
      </c>
      <c r="AB11" s="82">
        <v>895.10</v>
      </c>
      <c r="AC11" s="82">
        <v>909.41099999999994</v>
      </c>
      <c r="AD11" s="82">
        <v>1013.202</v>
      </c>
      <c r="AE11" s="82">
        <v>1084.27</v>
      </c>
      <c r="AF11" s="82">
        <v>1169.1890000000001</v>
      </c>
    </row>
    <row r="12" spans="2:32" ht="12.75" customHeight="1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236.015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  <c r="AE12" s="67">
        <v>669.83399999999995</v>
      </c>
      <c r="AF12" s="67">
        <v>721.93100000000004</v>
      </c>
    </row>
    <row r="13" spans="2:32" ht="12.75" customHeight="1">
      <c r="B13" s="64" t="s">
        <v>83</v>
      </c>
      <c r="C13" s="62"/>
      <c r="D13" s="67">
        <v>0.123</v>
      </c>
      <c r="E13" s="67">
        <v>0.085999999999999993</v>
      </c>
      <c r="F13" s="67">
        <v>0.082000000000000003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3.5569999999999999</v>
      </c>
      <c r="AE13" s="67">
        <v>4.8029999999999999</v>
      </c>
      <c r="AF13" s="67">
        <v>3.835</v>
      </c>
    </row>
    <row r="14" spans="2:32" ht="12.75" customHeight="1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269.885</v>
      </c>
      <c r="AA14" s="67">
        <v>294.265</v>
      </c>
      <c r="AB14" s="67">
        <v>316.64699999999999</v>
      </c>
      <c r="AC14" s="67">
        <v>325.14499999999998</v>
      </c>
      <c r="AD14" s="67">
        <v>383.695</v>
      </c>
      <c r="AE14" s="67">
        <v>409.63299999999998</v>
      </c>
      <c r="AF14" s="67">
        <v>443.423</v>
      </c>
    </row>
    <row r="15" spans="2:32" ht="12.75" customHeight="1">
      <c r="B15" s="83" t="s">
        <v>85</v>
      </c>
      <c r="C15" s="79"/>
      <c r="D15" s="84" t="s">
        <v>193</v>
      </c>
      <c r="E15" s="84" t="s">
        <v>193</v>
      </c>
      <c r="F15" s="84" t="s">
        <v>193</v>
      </c>
      <c r="G15" s="84" t="s">
        <v>193</v>
      </c>
      <c r="H15" s="84" t="s">
        <v>193</v>
      </c>
      <c r="I15" s="84" t="s">
        <v>193</v>
      </c>
      <c r="J15" s="84" t="s">
        <v>193</v>
      </c>
      <c r="K15" s="84" t="s">
        <v>193</v>
      </c>
      <c r="L15" s="84" t="s">
        <v>193</v>
      </c>
      <c r="M15" s="84" t="s">
        <v>193</v>
      </c>
      <c r="N15" s="84" t="s">
        <v>193</v>
      </c>
      <c r="O15" s="84" t="s">
        <v>193</v>
      </c>
      <c r="P15" s="84" t="s">
        <v>193</v>
      </c>
      <c r="Q15" s="84" t="s">
        <v>193</v>
      </c>
      <c r="R15" s="84" t="s">
        <v>193</v>
      </c>
      <c r="S15" s="84" t="s">
        <v>193</v>
      </c>
      <c r="T15" s="84" t="s">
        <v>193</v>
      </c>
      <c r="U15" s="84" t="s">
        <v>193</v>
      </c>
      <c r="V15" s="84" t="s">
        <v>193</v>
      </c>
      <c r="W15" s="84" t="s">
        <v>193</v>
      </c>
      <c r="X15" s="84" t="s">
        <v>193</v>
      </c>
      <c r="Y15" s="84" t="s">
        <v>193</v>
      </c>
      <c r="Z15" s="84" t="s">
        <v>193</v>
      </c>
      <c r="AA15" s="84" t="s">
        <v>193</v>
      </c>
      <c r="AB15" s="84" t="s">
        <v>193</v>
      </c>
      <c r="AC15" s="84" t="s">
        <v>193</v>
      </c>
      <c r="AD15" s="84" t="s">
        <v>193</v>
      </c>
      <c r="AE15" s="84" t="s">
        <v>193</v>
      </c>
      <c r="AF15" s="84" t="s">
        <v>193</v>
      </c>
    </row>
    <row r="16" spans="2:32" ht="12.75" customHeight="1">
      <c r="B16" s="81" t="s">
        <v>86</v>
      </c>
      <c r="C16" s="62"/>
      <c r="D16" s="82">
        <v>180.18100000000001</v>
      </c>
      <c r="E16" s="82">
        <v>204.517</v>
      </c>
      <c r="F16" s="82">
        <v>210.075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361.775</v>
      </c>
      <c r="P16" s="82">
        <v>405.14600000000002</v>
      </c>
      <c r="Q16" s="82">
        <v>417.21600000000001</v>
      </c>
      <c r="R16" s="82">
        <v>424.975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705.03700000000003</v>
      </c>
      <c r="AE16" s="82">
        <v>767.077</v>
      </c>
      <c r="AF16" s="82">
        <v>808.572</v>
      </c>
    </row>
    <row r="17" spans="2:32" ht="12.75" customHeight="1">
      <c r="B17" s="64" t="s">
        <v>87</v>
      </c>
      <c r="C17" s="62"/>
      <c r="D17" s="67">
        <v>167.029</v>
      </c>
      <c r="E17" s="67">
        <v>190.455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661.26099999999997</v>
      </c>
      <c r="AE17" s="67">
        <v>728.62599999999998</v>
      </c>
      <c r="AF17" s="67">
        <v>752.84299999999996</v>
      </c>
    </row>
    <row r="18" spans="2:32" ht="12.75" customHeight="1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</v>
      </c>
      <c r="X18" s="67">
        <v>333.274</v>
      </c>
      <c r="Y18" s="67">
        <v>353.915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  <c r="AE18" s="67">
        <v>536.89599999999996</v>
      </c>
      <c r="AF18" s="67">
        <v>572.70100000000002</v>
      </c>
    </row>
    <row r="19" spans="2:32" ht="12.75" customHeight="1">
      <c r="B19" s="85" t="s">
        <v>89</v>
      </c>
      <c r="C19" s="62"/>
      <c r="D19" s="67">
        <v>53.73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185.575</v>
      </c>
      <c r="AB19" s="67">
        <v>187.928</v>
      </c>
      <c r="AC19" s="67">
        <v>177.015</v>
      </c>
      <c r="AD19" s="67">
        <v>182.83699999999999</v>
      </c>
      <c r="AE19" s="67">
        <v>171.751</v>
      </c>
      <c r="AF19" s="67">
        <v>158.273</v>
      </c>
    </row>
    <row r="20" spans="2:32" ht="12.75" customHeight="1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</v>
      </c>
      <c r="AA20" s="67">
        <v>25.259</v>
      </c>
      <c r="AB20" s="67">
        <v>26.244</v>
      </c>
      <c r="AC20" s="67">
        <v>11.562999999999999</v>
      </c>
      <c r="AD20" s="67">
        <v>14.903</v>
      </c>
      <c r="AE20" s="67">
        <v>19.978999999999999</v>
      </c>
      <c r="AF20" s="67">
        <v>21.869</v>
      </c>
    </row>
    <row r="21" spans="2:32" ht="12.75" customHeight="1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16.81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43.776000000000003</v>
      </c>
      <c r="AE21" s="84">
        <v>38.451000000000001</v>
      </c>
      <c r="AF21" s="84">
        <v>55.728999999999999</v>
      </c>
    </row>
    <row r="22" spans="2:32" ht="12.75" customHeight="1" thickBot="1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</v>
      </c>
      <c r="I22" s="87">
        <v>0.58699999999999997</v>
      </c>
      <c r="J22" s="87">
        <v>0.68700000000000006</v>
      </c>
      <c r="K22" s="87">
        <v>0.748</v>
      </c>
      <c r="L22" s="87">
        <v>0.865</v>
      </c>
      <c r="M22" s="87">
        <v>0.622</v>
      </c>
      <c r="N22" s="87">
        <v>0.73699999999999999</v>
      </c>
      <c r="O22" s="87">
        <v>0.805</v>
      </c>
      <c r="P22" s="87">
        <v>0.46400000000000002</v>
      </c>
      <c r="Q22" s="87">
        <v>0.25600000000000001</v>
      </c>
      <c r="R22" s="87">
        <v>0.235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0.010999999999999999</v>
      </c>
      <c r="Y22" s="87">
        <v>0.017000000000000001</v>
      </c>
      <c r="Z22" s="87">
        <v>0.029000000000000001</v>
      </c>
      <c r="AA22" s="87">
        <v>0.021999999999999999</v>
      </c>
      <c r="AB22" s="87">
        <v>0.012</v>
      </c>
      <c r="AC22" s="87">
        <v>0.035000000000000003</v>
      </c>
      <c r="AD22" s="87">
        <v>0.021000000000000001</v>
      </c>
      <c r="AE22" s="87">
        <v>0.025</v>
      </c>
      <c r="AF22" s="87">
        <v>0.023</v>
      </c>
    </row>
    <row r="23" spans="2:32" ht="12.75" customHeight="1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2:14" s="71" customFormat="1" ht="12.75" customHeight="1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14" s="71" customFormat="1" ht="12.75" customHeight="1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14" s="71" customFormat="1" ht="12.75" customHeight="1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ht="12.75" customHeight="1">
      <c r="B27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AF14"/>
  <sheetViews>
    <sheetView showGridLines="0" zoomScale="120" zoomScaleNormal="120" workbookViewId="0" topLeftCell="O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2" ht="15" customHeight="1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1.5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1742.7170000000001</v>
      </c>
      <c r="AE5" s="63">
        <v>1929.413</v>
      </c>
      <c r="AF5" s="63">
        <v>2105.056</v>
      </c>
    </row>
    <row r="6" spans="2:32" ht="12.75" customHeight="1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220.60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294.79000000000002</v>
      </c>
      <c r="AE6" s="67">
        <v>338.21699999999998</v>
      </c>
      <c r="AF6" s="67">
        <v>409.98099999999999</v>
      </c>
    </row>
    <row r="7" spans="2:32" ht="12.75" customHeight="1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609.07100000000003</v>
      </c>
      <c r="AE7" s="67">
        <v>654.08900000000006</v>
      </c>
      <c r="AF7" s="67">
        <v>705.94600000000003</v>
      </c>
    </row>
    <row r="8" spans="2:32" ht="12.75" customHeight="1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330.085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450.30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521.17100000000005</v>
      </c>
      <c r="AE8" s="67">
        <v>553.63</v>
      </c>
      <c r="AF8" s="67">
        <v>581.39099999999996</v>
      </c>
    </row>
    <row r="9" spans="2:32" ht="12.75" customHeight="1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23.415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28.552</v>
      </c>
      <c r="AE10" s="67">
        <v>60.235999999999997</v>
      </c>
      <c r="AF10" s="67">
        <v>70.813000000000002</v>
      </c>
    </row>
    <row r="11" spans="2:32" ht="12.75" customHeight="1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106.887</v>
      </c>
      <c r="AE11" s="65">
        <v>115.977</v>
      </c>
      <c r="AF11" s="65">
        <v>122.40299999999999</v>
      </c>
    </row>
    <row r="12" spans="2:32" ht="12.75" customHeight="1" thickBot="1">
      <c r="B12" s="94" t="s">
        <v>99</v>
      </c>
      <c r="C12" s="69"/>
      <c r="D12" s="70">
        <v>23.992999999999999</v>
      </c>
      <c r="E12" s="70">
        <v>28.095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182.24600000000001</v>
      </c>
      <c r="AE12" s="70">
        <v>207.26399999999998</v>
      </c>
      <c r="AF12" s="70">
        <v>214.52199999999999</v>
      </c>
    </row>
    <row r="13" spans="2:32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AF14"/>
  <sheetViews>
    <sheetView showGridLines="0" zoomScale="120" zoomScaleNormal="120" workbookViewId="0" topLeftCell="C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2" ht="15" customHeight="1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841.66000000000008</v>
      </c>
      <c r="AE5" s="82">
        <v>923.71300000000008</v>
      </c>
      <c r="AF5" s="82">
        <v>1003.527</v>
      </c>
    </row>
    <row r="6" spans="2:32" ht="12.75" customHeight="1">
      <c r="B6" s="64" t="s">
        <v>58</v>
      </c>
      <c r="C6" s="62"/>
      <c r="D6" s="67">
        <v>59.613</v>
      </c>
      <c r="E6" s="67">
        <v>63.38</v>
      </c>
      <c r="F6" s="67">
        <v>71.485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96.975</v>
      </c>
      <c r="S6" s="67">
        <v>93.298000000000002</v>
      </c>
      <c r="T6" s="67">
        <v>97.755</v>
      </c>
      <c r="U6" s="67">
        <v>98.675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173.75700000000001</v>
      </c>
      <c r="AE6" s="67">
        <v>199.958</v>
      </c>
      <c r="AF6" s="67">
        <v>218.83199999999999</v>
      </c>
    </row>
    <row r="7" spans="2:32" ht="12.75" customHeight="1">
      <c r="B7" s="64" t="s">
        <v>81</v>
      </c>
      <c r="C7" s="62"/>
      <c r="D7" s="67">
        <v>0.048000000000000001</v>
      </c>
      <c r="E7" s="67">
        <v>0.045999999999999999</v>
      </c>
      <c r="F7" s="67">
        <v>0.034000000000000002</v>
      </c>
      <c r="G7" s="67">
        <v>0.065</v>
      </c>
      <c r="H7" s="67">
        <v>0.081000000000000003</v>
      </c>
      <c r="I7" s="67">
        <v>0.042000000000000003</v>
      </c>
      <c r="J7" s="67">
        <v>0.08</v>
      </c>
      <c r="K7" s="67">
        <v>0.047</v>
      </c>
      <c r="L7" s="67">
        <v>0.11700000000000001</v>
      </c>
      <c r="M7" s="67">
        <v>0.062</v>
      </c>
      <c r="N7" s="67">
        <v>0.079000000000000001</v>
      </c>
      <c r="O7" s="67">
        <v>0.123</v>
      </c>
      <c r="P7" s="67">
        <v>0.067000000000000004</v>
      </c>
      <c r="Q7" s="67">
        <v>0.058000000000000003</v>
      </c>
      <c r="R7" s="67">
        <v>0.38700000000000001</v>
      </c>
      <c r="S7" s="67">
        <v>0.345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2.2210000000000001</v>
      </c>
      <c r="AE7" s="67">
        <v>3.133</v>
      </c>
      <c r="AF7" s="67">
        <v>2.525</v>
      </c>
    </row>
    <row r="8" spans="2:32" ht="12.75" customHeight="1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183.86600000000001</v>
      </c>
      <c r="AE8" s="67">
        <v>213.447</v>
      </c>
      <c r="AF8" s="67">
        <v>227.18100000000001</v>
      </c>
    </row>
    <row r="9" spans="2:32" ht="12.75" customHeight="1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>
        <v>0.005</v>
      </c>
      <c r="M9" s="67">
        <v>0.0089999999999999993</v>
      </c>
      <c r="N9" s="67">
        <v>0.0089999999999999993</v>
      </c>
      <c r="O9" s="67">
        <v>0.0040000000000000001</v>
      </c>
      <c r="P9" s="67">
        <v>0.0040000000000000001</v>
      </c>
      <c r="Q9" s="67">
        <v>0.0060000000000000001</v>
      </c>
      <c r="R9" s="67">
        <v>0.010999999999999999</v>
      </c>
      <c r="S9" s="67">
        <v>0.0089999999999999993</v>
      </c>
      <c r="T9" s="67">
        <v>0.016</v>
      </c>
      <c r="U9" s="67">
        <v>0.01</v>
      </c>
      <c r="V9" s="67">
        <v>0.0070000000000000001</v>
      </c>
      <c r="W9" s="67">
        <v>0.01</v>
      </c>
      <c r="X9" s="67">
        <v>0.010999999999999999</v>
      </c>
      <c r="Y9" s="67">
        <v>0.017000000000000001</v>
      </c>
      <c r="Z9" s="67">
        <v>0.029000000000000001</v>
      </c>
      <c r="AA9" s="67">
        <v>0.021999999999999999</v>
      </c>
      <c r="AB9" s="67">
        <v>0.012</v>
      </c>
      <c r="AC9" s="67">
        <v>0.035000000000000003</v>
      </c>
      <c r="AD9" s="67">
        <v>0.021000000000000001</v>
      </c>
      <c r="AE9" s="67">
        <v>0.025</v>
      </c>
      <c r="AF9" s="67">
        <v>0.023</v>
      </c>
    </row>
    <row r="10" spans="2:32" ht="12.75" customHeight="1">
      <c r="B10" s="64" t="s">
        <v>97</v>
      </c>
      <c r="C10" s="62"/>
      <c r="D10" s="67">
        <v>2.805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</v>
      </c>
      <c r="AA10" s="67">
        <v>7.8339999999999996</v>
      </c>
      <c r="AB10" s="67">
        <v>8.5090000000000003</v>
      </c>
      <c r="AC10" s="67">
        <v>8.4760000000000009</v>
      </c>
      <c r="AD10" s="67">
        <v>8.16</v>
      </c>
      <c r="AE10" s="67">
        <v>13.997</v>
      </c>
      <c r="AF10" s="67">
        <v>22.545</v>
      </c>
    </row>
    <row r="11" spans="2:32" ht="12.75" customHeight="1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51.50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76.395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86.744</v>
      </c>
      <c r="AE11" s="67">
        <v>102.47199999999999</v>
      </c>
      <c r="AF11" s="67">
        <v>109.21199999999999</v>
      </c>
    </row>
    <row r="12" spans="2:32" ht="12.75" customHeight="1" thickBot="1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386.89100000000002</v>
      </c>
      <c r="AE12" s="96">
        <v>390.68099999999998</v>
      </c>
      <c r="AF12" s="96">
        <v>423.209</v>
      </c>
    </row>
    <row r="13" spans="2:32" ht="12.75" customHeight="1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AF14"/>
  <sheetViews>
    <sheetView showGridLines="0" zoomScale="120" zoomScaleNormal="120" workbookViewId="0" topLeftCell="C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28.5714285714286" style="55" customWidth="1"/>
    <col min="3" max="5" width="6.42857142857143" style="54" customWidth="1"/>
    <col min="6" max="6" width="6.42857142857143" style="90" customWidth="1"/>
    <col min="7" max="15" width="6.42857142857143" style="76" customWidth="1"/>
    <col min="16" max="16384" width="6.42857142857143" style="55"/>
  </cols>
  <sheetData>
    <row r="2" spans="2:32" ht="15" customHeight="1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>
      <c r="B5" s="93" t="s">
        <v>57</v>
      </c>
      <c r="C5" s="62"/>
      <c r="D5" s="82">
        <v>73.731000000000009</v>
      </c>
      <c r="E5" s="82">
        <v>85.828999999999994</v>
      </c>
      <c r="F5" s="82">
        <v>95.075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407.68200000000002</v>
      </c>
      <c r="AE5" s="82">
        <v>433.05099999999999</v>
      </c>
      <c r="AF5" s="82">
        <v>466.68800000000005</v>
      </c>
    </row>
    <row r="6" spans="2:32" ht="12.75" customHeight="1">
      <c r="B6" s="64" t="s">
        <v>58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 t="s">
        <v>193</v>
      </c>
      <c r="K6" s="67" t="s">
        <v>193</v>
      </c>
      <c r="L6" s="67" t="s">
        <v>193</v>
      </c>
      <c r="M6" s="67" t="s">
        <v>193</v>
      </c>
      <c r="N6" s="67" t="s">
        <v>193</v>
      </c>
      <c r="O6" s="67" t="s">
        <v>193</v>
      </c>
      <c r="P6" s="67" t="s">
        <v>193</v>
      </c>
      <c r="Q6" s="67" t="s">
        <v>193</v>
      </c>
      <c r="R6" s="67" t="s">
        <v>193</v>
      </c>
      <c r="S6" s="67" t="s">
        <v>193</v>
      </c>
      <c r="T6" s="67" t="s">
        <v>193</v>
      </c>
      <c r="U6" s="67" t="s">
        <v>193</v>
      </c>
      <c r="V6" s="67" t="s">
        <v>193</v>
      </c>
      <c r="W6" s="67" t="s">
        <v>193</v>
      </c>
      <c r="X6" s="67" t="s">
        <v>193</v>
      </c>
      <c r="Y6" s="67" t="s">
        <v>193</v>
      </c>
      <c r="Z6" s="67" t="s">
        <v>193</v>
      </c>
      <c r="AA6" s="67" t="s">
        <v>193</v>
      </c>
      <c r="AB6" s="67" t="s">
        <v>193</v>
      </c>
      <c r="AC6" s="67" t="s">
        <v>193</v>
      </c>
      <c r="AD6" s="67" t="s">
        <v>193</v>
      </c>
      <c r="AE6" s="67" t="s">
        <v>193</v>
      </c>
      <c r="AF6" s="67" t="s">
        <v>193</v>
      </c>
    </row>
    <row r="7" spans="2:32" ht="12.75" customHeight="1">
      <c r="B7" s="64" t="s">
        <v>81</v>
      </c>
      <c r="C7" s="62"/>
      <c r="D7" s="67">
        <v>73.315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206.80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354.385</v>
      </c>
      <c r="AD7" s="67">
        <v>401.91</v>
      </c>
      <c r="AE7" s="67">
        <v>427.048</v>
      </c>
      <c r="AF7" s="67">
        <v>460.71800000000002</v>
      </c>
    </row>
    <row r="8" spans="2:32" ht="12.75" customHeight="1">
      <c r="B8" s="64" t="s">
        <v>86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 t="s">
        <v>193</v>
      </c>
      <c r="I8" s="67" t="s">
        <v>193</v>
      </c>
      <c r="J8" s="67" t="s">
        <v>193</v>
      </c>
      <c r="K8" s="67" t="s">
        <v>193</v>
      </c>
      <c r="L8" s="67">
        <v>0.076999999999999999</v>
      </c>
      <c r="M8" s="67">
        <v>0.112</v>
      </c>
      <c r="N8" s="67">
        <v>0.123</v>
      </c>
      <c r="O8" s="67" t="s">
        <v>193</v>
      </c>
      <c r="P8" s="67" t="s">
        <v>193</v>
      </c>
      <c r="Q8" s="67" t="s">
        <v>193</v>
      </c>
      <c r="R8" s="67" t="s">
        <v>193</v>
      </c>
      <c r="S8" s="67" t="s">
        <v>193</v>
      </c>
      <c r="T8" s="67" t="s">
        <v>193</v>
      </c>
      <c r="U8" s="67" t="s">
        <v>193</v>
      </c>
      <c r="V8" s="67" t="s">
        <v>193</v>
      </c>
      <c r="W8" s="67" t="s">
        <v>193</v>
      </c>
      <c r="X8" s="67" t="s">
        <v>193</v>
      </c>
      <c r="Y8" s="67" t="s">
        <v>193</v>
      </c>
      <c r="Z8" s="67" t="s">
        <v>193</v>
      </c>
      <c r="AA8" s="67" t="s">
        <v>193</v>
      </c>
      <c r="AB8" s="67" t="s">
        <v>193</v>
      </c>
      <c r="AC8" s="67" t="s">
        <v>193</v>
      </c>
      <c r="AD8" s="67" t="s">
        <v>193</v>
      </c>
      <c r="AE8" s="67" t="s">
        <v>193</v>
      </c>
      <c r="AF8" s="67" t="s">
        <v>193</v>
      </c>
    </row>
    <row r="9" spans="2:32" ht="12.75" customHeight="1">
      <c r="B9" s="64" t="s">
        <v>92</v>
      </c>
      <c r="C9" s="62"/>
      <c r="D9" s="67" t="s">
        <v>193</v>
      </c>
      <c r="E9" s="67" t="s">
        <v>193</v>
      </c>
      <c r="F9" s="67" t="s">
        <v>193</v>
      </c>
      <c r="G9" s="67" t="s">
        <v>193</v>
      </c>
      <c r="H9" s="67" t="s">
        <v>193</v>
      </c>
      <c r="I9" s="67" t="s">
        <v>193</v>
      </c>
      <c r="J9" s="67" t="s">
        <v>193</v>
      </c>
      <c r="K9" s="67" t="s">
        <v>193</v>
      </c>
      <c r="L9" s="67" t="s">
        <v>193</v>
      </c>
      <c r="M9" s="67" t="s">
        <v>193</v>
      </c>
      <c r="N9" s="67" t="s">
        <v>193</v>
      </c>
      <c r="O9" s="67" t="s">
        <v>193</v>
      </c>
      <c r="P9" s="67" t="s">
        <v>193</v>
      </c>
      <c r="Q9" s="67" t="s">
        <v>193</v>
      </c>
      <c r="R9" s="67" t="s">
        <v>193</v>
      </c>
      <c r="S9" s="67" t="s">
        <v>193</v>
      </c>
      <c r="T9" s="67" t="s">
        <v>193</v>
      </c>
      <c r="U9" s="67" t="s">
        <v>193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0.50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0.0070000000000000001</v>
      </c>
      <c r="AA10" s="67">
        <v>0.010999999999999999</v>
      </c>
      <c r="AB10" s="67">
        <v>0.0089999999999999993</v>
      </c>
      <c r="AC10" s="67">
        <v>0.005</v>
      </c>
      <c r="AD10" s="67">
        <v>0.0040000000000000001</v>
      </c>
      <c r="AE10" s="67">
        <v>0.027</v>
      </c>
      <c r="AF10" s="67">
        <v>0.017000000000000001</v>
      </c>
    </row>
    <row r="11" spans="2:32" ht="12.75" customHeight="1">
      <c r="B11" s="64" t="s">
        <v>98</v>
      </c>
      <c r="C11" s="62"/>
      <c r="D11" s="67">
        <v>0.205</v>
      </c>
      <c r="E11" s="67">
        <v>0.042000000000000003</v>
      </c>
      <c r="F11" s="67">
        <v>0.096000000000000002</v>
      </c>
      <c r="G11" s="67">
        <v>0.108</v>
      </c>
      <c r="H11" s="67">
        <v>0.062</v>
      </c>
      <c r="I11" s="67">
        <v>0.062</v>
      </c>
      <c r="J11" s="67">
        <v>0.38700000000000001</v>
      </c>
      <c r="K11" s="67">
        <v>0.13400000000000001</v>
      </c>
      <c r="L11" s="67">
        <v>0.10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0.158</v>
      </c>
      <c r="AE11" s="67">
        <v>0.17</v>
      </c>
      <c r="AF11" s="67">
        <v>0.175</v>
      </c>
    </row>
    <row r="12" spans="2:32" ht="12.75" customHeight="1" thickBot="1">
      <c r="B12" s="94" t="s">
        <v>99</v>
      </c>
      <c r="C12" s="69"/>
      <c r="D12" s="96">
        <v>0.01</v>
      </c>
      <c r="E12" s="96">
        <v>0.025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5.61</v>
      </c>
      <c r="AE12" s="96">
        <v>5.806</v>
      </c>
      <c r="AF12" s="96">
        <v>5.7779999999999996</v>
      </c>
    </row>
    <row r="13" spans="2:32" ht="12.75" customHeight="1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</row>
    <row r="14" ht="12.75" customHeight="1">
      <c r="B14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AF27"/>
  <sheetViews>
    <sheetView showGridLines="0" zoomScale="120" zoomScaleNormal="120" workbookViewId="0" topLeftCell="D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39.2857142857143" style="55" customWidth="1"/>
    <col min="3" max="4" width="6.42857142857143" style="54" customWidth="1"/>
    <col min="5" max="16384" width="6.42857142857143" style="55"/>
  </cols>
  <sheetData>
    <row r="2" spans="2:32" ht="15" customHeight="1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  <c r="AF4" s="92">
        <v>2023</v>
      </c>
    </row>
    <row r="5" spans="2:32" ht="12.75" customHeight="1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</v>
      </c>
      <c r="V5" s="63">
        <v>1766.9160000000004</v>
      </c>
      <c r="W5" s="63">
        <v>1852.255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2841.0060000000003</v>
      </c>
      <c r="AE5" s="63">
        <v>3026.2180000000008</v>
      </c>
      <c r="AF5" s="63">
        <v>3332.3969999999999</v>
      </c>
    </row>
    <row r="6" spans="2:32" ht="12.75" customHeight="1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397.775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676.346</v>
      </c>
      <c r="AE6" s="65">
        <v>690.26400000000001</v>
      </c>
      <c r="AF6" s="65">
        <v>738.79200000000003</v>
      </c>
    </row>
    <row r="7" spans="2:32" ht="12.75" customHeight="1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354.74299999999999</v>
      </c>
      <c r="AE7" s="65">
        <v>392.90100000000001</v>
      </c>
      <c r="AF7" s="65">
        <v>432.048</v>
      </c>
    </row>
    <row r="8" spans="2:32" ht="12.75" customHeight="1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590.525</v>
      </c>
      <c r="Y8" s="65">
        <v>605.45899999999995</v>
      </c>
      <c r="Z8" s="65">
        <v>623.99599999999998</v>
      </c>
      <c r="AA8" s="65">
        <v>658.105</v>
      </c>
      <c r="AB8" s="65">
        <v>708.62</v>
      </c>
      <c r="AC8" s="65">
        <v>820.66399999999999</v>
      </c>
      <c r="AD8" s="65">
        <v>858.91800000000001</v>
      </c>
      <c r="AE8" s="65">
        <v>937.19299999999998</v>
      </c>
      <c r="AF8" s="65">
        <v>1035.8230000000001</v>
      </c>
    </row>
    <row r="9" spans="2:32" ht="12.75" customHeight="1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</v>
      </c>
      <c r="AD9" s="65">
        <v>219.411</v>
      </c>
      <c r="AE9" s="65">
        <v>225.71299999999999</v>
      </c>
      <c r="AF9" s="65">
        <v>253.03800000000001</v>
      </c>
    </row>
    <row r="10" spans="2:32" ht="12.75" customHeight="1">
      <c r="B10" s="98" t="s">
        <v>62</v>
      </c>
      <c r="C10" s="62"/>
      <c r="D10" s="65">
        <v>15.895</v>
      </c>
      <c r="E10" s="65">
        <v>20.513999999999999</v>
      </c>
      <c r="F10" s="65">
        <v>20.615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53.425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46.325</v>
      </c>
      <c r="AE10" s="65">
        <v>78.50</v>
      </c>
      <c r="AF10" s="65">
        <v>96.998999999999995</v>
      </c>
    </row>
    <row r="11" spans="2:32" ht="12.75" customHeight="1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48.315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46.070999999999998</v>
      </c>
      <c r="AE11" s="65">
        <v>77.978999999999999</v>
      </c>
      <c r="AF11" s="65">
        <v>96.522000000000006</v>
      </c>
    </row>
    <row r="12" spans="2:32" ht="12.75" customHeight="1">
      <c r="B12" s="100" t="s">
        <v>64</v>
      </c>
      <c r="C12" s="62"/>
      <c r="D12" s="67" t="s">
        <v>193</v>
      </c>
      <c r="E12" s="67" t="s">
        <v>193</v>
      </c>
      <c r="F12" s="67">
        <v>0.012</v>
      </c>
      <c r="G12" s="67">
        <v>0.021999999999999999</v>
      </c>
      <c r="H12" s="67">
        <v>0.025999999999999999</v>
      </c>
      <c r="I12" s="67">
        <v>0.08</v>
      </c>
      <c r="J12" s="67">
        <v>0.069000000000000006</v>
      </c>
      <c r="K12" s="67">
        <v>0.070000000000000007</v>
      </c>
      <c r="L12" s="67">
        <v>0.055</v>
      </c>
      <c r="M12" s="67">
        <v>0.223</v>
      </c>
      <c r="N12" s="67">
        <v>0.060999999999999999</v>
      </c>
      <c r="O12" s="67">
        <v>0.084000000000000005</v>
      </c>
      <c r="P12" s="67">
        <v>0.090999999999999998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</v>
      </c>
      <c r="Y12" s="67">
        <v>0.31900000000000001</v>
      </c>
      <c r="Z12" s="67">
        <v>0.027999999999999997</v>
      </c>
      <c r="AA12" s="67">
        <v>0.377</v>
      </c>
      <c r="AB12" s="67">
        <v>0.48899999999999999</v>
      </c>
      <c r="AC12" s="67">
        <v>0.36699999999999999</v>
      </c>
      <c r="AD12" s="67">
        <v>0.254</v>
      </c>
      <c r="AE12" s="67">
        <v>0.52100000000000002</v>
      </c>
      <c r="AF12" s="67">
        <v>0.47700000000000004</v>
      </c>
    </row>
    <row r="13" spans="2:32" ht="12.75" customHeight="1">
      <c r="B13" s="98" t="s">
        <v>109</v>
      </c>
      <c r="C13" s="62"/>
      <c r="D13" s="65">
        <v>34.856999999999999</v>
      </c>
      <c r="E13" s="65">
        <v>34.838999999999999</v>
      </c>
      <c r="F13" s="65">
        <v>42.865</v>
      </c>
      <c r="G13" s="65">
        <v>51.808</v>
      </c>
      <c r="H13" s="65">
        <v>54.285</v>
      </c>
      <c r="I13" s="65">
        <v>52.355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200.32300000000001</v>
      </c>
      <c r="AE13" s="65">
        <v>150.852</v>
      </c>
      <c r="AF13" s="65">
        <v>207.93</v>
      </c>
    </row>
    <row r="14" spans="2:32" ht="12.75" customHeight="1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287.37799999999999</v>
      </c>
      <c r="AE14" s="65">
        <v>316.02699999999999</v>
      </c>
      <c r="AF14" s="65">
        <v>369.51</v>
      </c>
    </row>
    <row r="15" spans="2:32" ht="12.75" customHeight="1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55.286999999999999</v>
      </c>
      <c r="AE15" s="65">
        <v>52.405</v>
      </c>
      <c r="AF15" s="65">
        <v>34.067</v>
      </c>
    </row>
    <row r="16" spans="2:32" ht="12.75" customHeight="1">
      <c r="B16" s="100" t="s">
        <v>112</v>
      </c>
      <c r="C16" s="62"/>
      <c r="D16" s="65">
        <v>26.30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31.40</v>
      </c>
      <c r="V16" s="65">
        <v>21.280999999999999</v>
      </c>
      <c r="W16" s="65">
        <v>18.19</v>
      </c>
      <c r="X16" s="65">
        <v>14.712</v>
      </c>
      <c r="Y16" s="65">
        <v>12.825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23.456</v>
      </c>
      <c r="AE16" s="65">
        <v>25.28</v>
      </c>
      <c r="AF16" s="65">
        <v>25.666</v>
      </c>
    </row>
    <row r="17" spans="2:32" ht="12.75" customHeight="1">
      <c r="B17" s="100" t="s">
        <v>113</v>
      </c>
      <c r="C17" s="62"/>
      <c r="D17" s="65">
        <v>190.43199999999999</v>
      </c>
      <c r="E17" s="65">
        <v>29.710999999999999</v>
      </c>
      <c r="F17" s="65">
        <v>52.315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31.831</v>
      </c>
      <c r="AE17" s="65">
        <v>27.125</v>
      </c>
      <c r="AF17" s="65">
        <v>8.4009999999999998</v>
      </c>
    </row>
    <row r="18" spans="2:32" ht="12.75" customHeight="1">
      <c r="B18" s="101" t="s">
        <v>114</v>
      </c>
      <c r="C18" s="79"/>
      <c r="D18" s="102">
        <v>14.81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99.975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142.27499999999998</v>
      </c>
      <c r="AE18" s="102">
        <v>182.36299999999997</v>
      </c>
      <c r="AF18" s="102">
        <v>164.19</v>
      </c>
    </row>
    <row r="19" spans="2:32" ht="12.75" customHeight="1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817.415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840.135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1310.183</v>
      </c>
      <c r="AE19" s="63">
        <v>1370.5989999999999</v>
      </c>
      <c r="AF19" s="63">
        <v>1497.685</v>
      </c>
    </row>
    <row r="20" spans="2:32" ht="12.75" customHeight="1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</v>
      </c>
      <c r="AB20" s="65">
        <v>511.36099999999999</v>
      </c>
      <c r="AC20" s="65">
        <v>537.95699999999999</v>
      </c>
      <c r="AD20" s="65">
        <v>542.58000000000004</v>
      </c>
      <c r="AE20" s="65">
        <v>576.25199999999995</v>
      </c>
      <c r="AF20" s="65">
        <v>632.779</v>
      </c>
    </row>
    <row r="21" spans="2:32" ht="12.75" customHeight="1" thickBot="1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767.60299999999995</v>
      </c>
      <c r="AE21" s="70">
        <v>794.34699999999998</v>
      </c>
      <c r="AF21" s="70">
        <v>864.90599999999995</v>
      </c>
    </row>
    <row r="22" spans="2:32" ht="12.75" customHeight="1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</row>
    <row r="23" spans="2:14" ht="12.75" customHeight="1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ht="12.75" customHeight="1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14" ht="12.75" customHeight="1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 ht="12.75" customHeight="1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ht="12.75" customHeight="1">
      <c r="B27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AF16"/>
  <sheetViews>
    <sheetView showGridLines="0" zoomScale="120" zoomScaleNormal="120" workbookViewId="0" topLeftCell="M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2" ht="15" customHeight="1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973.315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</v>
      </c>
      <c r="AB5" s="82">
        <v>1719.6820000000002</v>
      </c>
      <c r="AC5" s="82">
        <v>1999.1789999999999</v>
      </c>
      <c r="AD5" s="82">
        <v>2101.5749999999998</v>
      </c>
      <c r="AE5" s="82">
        <v>2210.5280000000002</v>
      </c>
      <c r="AF5" s="82">
        <v>2438.752</v>
      </c>
    </row>
    <row r="6" spans="2:32" ht="12.75" customHeight="1">
      <c r="B6" s="64" t="s">
        <v>104</v>
      </c>
      <c r="C6" s="62"/>
      <c r="D6" s="67">
        <v>72.209999999999994</v>
      </c>
      <c r="E6" s="67">
        <v>88.078999999999994</v>
      </c>
      <c r="F6" s="67">
        <v>94.145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312.714</v>
      </c>
      <c r="AE6" s="67">
        <v>317.142</v>
      </c>
      <c r="AF6" s="67">
        <v>337.41</v>
      </c>
    </row>
    <row r="7" spans="2:32" ht="12.75" customHeight="1">
      <c r="B7" s="64" t="s">
        <v>105</v>
      </c>
      <c r="C7" s="62"/>
      <c r="D7" s="67">
        <v>57.205</v>
      </c>
      <c r="E7" s="67">
        <v>54.317999999999998</v>
      </c>
      <c r="F7" s="67">
        <v>67.400000000000006</v>
      </c>
      <c r="G7" s="67">
        <v>65.455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</v>
      </c>
      <c r="AD7" s="67">
        <v>179.80199999999999</v>
      </c>
      <c r="AE7" s="67">
        <v>188.547</v>
      </c>
      <c r="AF7" s="67">
        <v>208.78100000000001</v>
      </c>
    </row>
    <row r="8" spans="2:32" ht="12.75" customHeight="1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</v>
      </c>
      <c r="Y8" s="67">
        <v>592.735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841.51599999999996</v>
      </c>
      <c r="AE8" s="67">
        <v>918.51800000000003</v>
      </c>
      <c r="AF8" s="67">
        <v>1017.756</v>
      </c>
    </row>
    <row r="9" spans="2:32" ht="12.75" customHeight="1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4.425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14.655</v>
      </c>
      <c r="Y9" s="67">
        <v>14.492000000000001</v>
      </c>
      <c r="Z9" s="67">
        <v>13.228</v>
      </c>
      <c r="AA9" s="67">
        <v>13.825</v>
      </c>
      <c r="AB9" s="67">
        <v>17.242000000000001</v>
      </c>
      <c r="AC9" s="67">
        <v>15.15</v>
      </c>
      <c r="AD9" s="67">
        <v>15.035</v>
      </c>
      <c r="AE9" s="67">
        <v>18.145</v>
      </c>
      <c r="AF9" s="67">
        <v>26.661999999999999</v>
      </c>
    </row>
    <row r="10" spans="2:32" ht="12.75" customHeight="1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</v>
      </c>
      <c r="S10" s="67">
        <v>50.466000000000001</v>
      </c>
      <c r="T10" s="67">
        <v>51.575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42.525</v>
      </c>
      <c r="AD10" s="67">
        <v>45.142000000000003</v>
      </c>
      <c r="AE10" s="67">
        <v>75.061000000000007</v>
      </c>
      <c r="AF10" s="67">
        <v>93.396000000000001</v>
      </c>
    </row>
    <row r="11" spans="2:32" ht="12.75" customHeight="1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22.985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138.036</v>
      </c>
      <c r="AE11" s="67">
        <v>82.846999999999994</v>
      </c>
      <c r="AF11" s="67">
        <v>133.85400000000001</v>
      </c>
    </row>
    <row r="12" spans="2:32" ht="12.75" customHeight="1">
      <c r="B12" s="64" t="s">
        <v>110</v>
      </c>
      <c r="C12" s="62"/>
      <c r="D12" s="67">
        <v>49.99</v>
      </c>
      <c r="E12" s="67">
        <v>26.094000000000001</v>
      </c>
      <c r="F12" s="67">
        <v>31.795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75.565</v>
      </c>
      <c r="W12" s="67">
        <v>80.081999999999994</v>
      </c>
      <c r="X12" s="67">
        <v>121.693</v>
      </c>
      <c r="Y12" s="67">
        <v>91.565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157.90899999999999</v>
      </c>
      <c r="AE12" s="67">
        <v>166.75299999999999</v>
      </c>
      <c r="AF12" s="67">
        <v>201.18199999999999</v>
      </c>
    </row>
    <row r="13" spans="2:32" ht="12.75" customHeight="1">
      <c r="B13" s="64" t="s">
        <v>124</v>
      </c>
      <c r="C13" s="62"/>
      <c r="D13" s="67">
        <v>259.89999999999998</v>
      </c>
      <c r="E13" s="67">
        <v>119.515</v>
      </c>
      <c r="F13" s="67">
        <v>83.295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61.527000000000001</v>
      </c>
      <c r="AE13" s="67">
        <v>60.386000000000003</v>
      </c>
      <c r="AF13" s="67">
        <v>42.179000000000002</v>
      </c>
    </row>
    <row r="14" spans="2:32" ht="12.75" customHeight="1" thickBot="1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349.89400000000001</v>
      </c>
      <c r="AE14" s="96">
        <v>383.12900000000002</v>
      </c>
      <c r="AF14" s="96">
        <v>377.53199999999998</v>
      </c>
    </row>
    <row r="15" spans="2:32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AF16"/>
  <sheetViews>
    <sheetView showGridLines="0" zoomScale="120" zoomScaleNormal="120" workbookViewId="0" topLeftCell="M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2" ht="15" customHeight="1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785.85899999999992</v>
      </c>
      <c r="AE5" s="82">
        <v>858.35100000000011</v>
      </c>
      <c r="AF5" s="82">
        <v>933.22199999999998</v>
      </c>
    </row>
    <row r="6" spans="2:32" ht="12.75" customHeight="1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167.105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357.80900000000003</v>
      </c>
      <c r="AE6" s="67">
        <v>366.88</v>
      </c>
      <c r="AF6" s="67">
        <v>394.69299999999998</v>
      </c>
    </row>
    <row r="7" spans="2:32" ht="12.75" customHeight="1">
      <c r="B7" s="64" t="s">
        <v>105</v>
      </c>
      <c r="C7" s="62"/>
      <c r="D7" s="67">
        <v>69.914000000000001</v>
      </c>
      <c r="E7" s="67">
        <v>70.715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</v>
      </c>
      <c r="AC7" s="67">
        <v>166.42</v>
      </c>
      <c r="AD7" s="67">
        <v>172.90799999999999</v>
      </c>
      <c r="AE7" s="67">
        <v>202.208</v>
      </c>
      <c r="AF7" s="67">
        <v>221.23699999999999</v>
      </c>
    </row>
    <row r="8" spans="2:32" ht="12.75" customHeight="1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17.370999999999999</v>
      </c>
      <c r="AE8" s="67">
        <v>18.634</v>
      </c>
      <c r="AF8" s="67">
        <v>18.026</v>
      </c>
    </row>
    <row r="9" spans="2:32" ht="12.75" customHeight="1">
      <c r="B9" s="64" t="s">
        <v>107</v>
      </c>
      <c r="C9" s="62"/>
      <c r="D9" s="67">
        <v>0.605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2.005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0.028000000000000001</v>
      </c>
      <c r="V9" s="67" t="s">
        <v>193</v>
      </c>
      <c r="W9" s="67" t="s">
        <v>193</v>
      </c>
      <c r="X9" s="67" t="s">
        <v>193</v>
      </c>
      <c r="Y9" s="67" t="s">
        <v>193</v>
      </c>
      <c r="Z9" s="67" t="s">
        <v>193</v>
      </c>
      <c r="AA9" s="67" t="s">
        <v>193</v>
      </c>
      <c r="AB9" s="67" t="s">
        <v>193</v>
      </c>
      <c r="AC9" s="67" t="s">
        <v>193</v>
      </c>
      <c r="AD9" s="67" t="s">
        <v>193</v>
      </c>
      <c r="AE9" s="67" t="s">
        <v>193</v>
      </c>
      <c r="AF9" s="67" t="s">
        <v>193</v>
      </c>
    </row>
    <row r="10" spans="2:32" ht="12.75" customHeight="1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0.94299999999999995</v>
      </c>
      <c r="AE10" s="67">
        <v>2.9260000000000002</v>
      </c>
      <c r="AF10" s="67">
        <v>3.1360000000000001</v>
      </c>
    </row>
    <row r="11" spans="2:32" ht="12.75" customHeight="1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22.70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</v>
      </c>
      <c r="AB11" s="67">
        <v>51.262</v>
      </c>
      <c r="AC11" s="67">
        <v>58.057000000000002</v>
      </c>
      <c r="AD11" s="67">
        <v>62.286999999999999</v>
      </c>
      <c r="AE11" s="67">
        <v>68.004999999999995</v>
      </c>
      <c r="AF11" s="67">
        <v>74.075999999999993</v>
      </c>
    </row>
    <row r="12" spans="2:32" ht="12.75" customHeight="1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123.60</v>
      </c>
      <c r="AC12" s="67">
        <v>129.91</v>
      </c>
      <c r="AD12" s="67">
        <v>128.602</v>
      </c>
      <c r="AE12" s="67">
        <v>148.30199999999999</v>
      </c>
      <c r="AF12" s="67">
        <v>167.40100000000001</v>
      </c>
    </row>
    <row r="13" spans="2:32" ht="12.75" customHeight="1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</v>
      </c>
      <c r="AA13" s="67">
        <v>10.821999999999999</v>
      </c>
      <c r="AB13" s="67">
        <v>4.9290000000000003</v>
      </c>
      <c r="AC13" s="67">
        <v>16.248999999999999</v>
      </c>
      <c r="AD13" s="67">
        <v>14.246</v>
      </c>
      <c r="AE13" s="67">
        <v>13.129</v>
      </c>
      <c r="AF13" s="67">
        <v>8.5890000000000004</v>
      </c>
    </row>
    <row r="14" spans="2:32" ht="12.75" customHeight="1" thickBot="1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13.445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31.693000000000001</v>
      </c>
      <c r="AE14" s="96">
        <v>38.266999999999996</v>
      </c>
      <c r="AF14" s="96">
        <v>46.064</v>
      </c>
    </row>
    <row r="15" spans="2:32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AF16"/>
  <sheetViews>
    <sheetView showGridLines="0" zoomScale="120" zoomScaleNormal="120" workbookViewId="0" topLeftCell="M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39.7142857142857" style="55" customWidth="1"/>
    <col min="3" max="4" width="6.42857142857143" style="54" customWidth="1"/>
    <col min="5" max="14" width="6.42857142857143" style="76" customWidth="1"/>
    <col min="15" max="16384" width="6.42857142857143" style="55"/>
  </cols>
  <sheetData>
    <row r="2" spans="2:32" ht="15" customHeight="1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416.95400000000001</v>
      </c>
      <c r="AE5" s="82">
        <v>432.65300000000002</v>
      </c>
      <c r="AF5" s="82">
        <v>471.69800000000004</v>
      </c>
    </row>
    <row r="6" spans="2:32" ht="12.75" customHeight="1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2.885</v>
      </c>
      <c r="O6" s="67">
        <v>3.0379999999999998</v>
      </c>
      <c r="P6" s="67">
        <v>3.235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3.735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5.8230000000000004</v>
      </c>
      <c r="AE6" s="67">
        <v>6.242</v>
      </c>
      <c r="AF6" s="67">
        <v>6.6890000000000001</v>
      </c>
    </row>
    <row r="7" spans="2:32" ht="12.75" customHeight="1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</v>
      </c>
      <c r="T7" s="67">
        <v>2.515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2.0329999999999999</v>
      </c>
      <c r="AE7" s="67">
        <v>2.1459999999999999</v>
      </c>
      <c r="AF7" s="67">
        <v>2.0299999999999998</v>
      </c>
    </row>
    <row r="8" spans="2:32" ht="12.75" customHeight="1">
      <c r="B8" s="64" t="s">
        <v>123</v>
      </c>
      <c r="C8" s="62"/>
      <c r="D8" s="67" t="s">
        <v>193</v>
      </c>
      <c r="E8" s="67" t="s">
        <v>193</v>
      </c>
      <c r="F8" s="67" t="s">
        <v>193</v>
      </c>
      <c r="G8" s="67" t="s">
        <v>193</v>
      </c>
      <c r="H8" s="67">
        <v>0.04</v>
      </c>
      <c r="I8" s="67" t="s">
        <v>193</v>
      </c>
      <c r="J8" s="67" t="s">
        <v>193</v>
      </c>
      <c r="K8" s="67" t="s">
        <v>193</v>
      </c>
      <c r="L8" s="67" t="s">
        <v>193</v>
      </c>
      <c r="M8" s="67" t="s">
        <v>193</v>
      </c>
      <c r="N8" s="67">
        <v>0.001</v>
      </c>
      <c r="O8" s="67">
        <v>0.002</v>
      </c>
      <c r="P8" s="67" t="s">
        <v>193</v>
      </c>
      <c r="Q8" s="67">
        <v>0.002</v>
      </c>
      <c r="R8" s="67">
        <v>0.014</v>
      </c>
      <c r="S8" s="67">
        <v>0.014</v>
      </c>
      <c r="T8" s="67">
        <v>0.01</v>
      </c>
      <c r="U8" s="67">
        <v>0.0080000000000000002</v>
      </c>
      <c r="V8" s="67">
        <v>0.0089999999999999993</v>
      </c>
      <c r="W8" s="67">
        <v>0.0070000000000000001</v>
      </c>
      <c r="X8" s="67">
        <v>0.0089999999999999993</v>
      </c>
      <c r="Y8" s="67">
        <v>0.01</v>
      </c>
      <c r="Z8" s="67">
        <v>0.0080000000000000002</v>
      </c>
      <c r="AA8" s="67">
        <v>0.012</v>
      </c>
      <c r="AB8" s="67">
        <v>0.017000000000000001</v>
      </c>
      <c r="AC8" s="67">
        <v>0.028000000000000001</v>
      </c>
      <c r="AD8" s="67">
        <v>0.031</v>
      </c>
      <c r="AE8" s="67">
        <v>0.041000000000000002</v>
      </c>
      <c r="AF8" s="67">
        <v>0.041000000000000002</v>
      </c>
    </row>
    <row r="9" spans="2:32" ht="12.75" customHeight="1">
      <c r="B9" s="64" t="s">
        <v>107</v>
      </c>
      <c r="C9" s="62"/>
      <c r="D9" s="67">
        <v>43.435</v>
      </c>
      <c r="E9" s="67">
        <v>50.438000000000002</v>
      </c>
      <c r="F9" s="67">
        <v>48.877000000000002</v>
      </c>
      <c r="G9" s="67">
        <v>54.765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204.376</v>
      </c>
      <c r="AE9" s="67">
        <v>207.56800000000001</v>
      </c>
      <c r="AF9" s="67">
        <v>226.376</v>
      </c>
    </row>
    <row r="10" spans="2:32" ht="12.75" customHeight="1">
      <c r="B10" s="64" t="s">
        <v>108</v>
      </c>
      <c r="C10" s="62"/>
      <c r="D10" s="67">
        <v>0.024</v>
      </c>
      <c r="E10" s="67">
        <v>0.056000000000000001</v>
      </c>
      <c r="F10" s="67">
        <v>0.129</v>
      </c>
      <c r="G10" s="67">
        <v>0.16400000000000001</v>
      </c>
      <c r="H10" s="67">
        <v>0.058999999999999997</v>
      </c>
      <c r="I10" s="67">
        <v>0.017000000000000001</v>
      </c>
      <c r="J10" s="67">
        <v>0.012999999999999999</v>
      </c>
      <c r="K10" s="67">
        <v>0.0060000000000000001</v>
      </c>
      <c r="L10" s="67">
        <v>0.0040000000000000001</v>
      </c>
      <c r="M10" s="67">
        <v>0.0030000000000000001</v>
      </c>
      <c r="N10" s="67">
        <v>0.001</v>
      </c>
      <c r="O10" s="67" t="s">
        <v>193</v>
      </c>
      <c r="P10" s="67">
        <v>0.002</v>
      </c>
      <c r="Q10" s="67">
        <v>0.001</v>
      </c>
      <c r="R10" s="67">
        <v>0.001</v>
      </c>
      <c r="S10" s="67" t="s">
        <v>193</v>
      </c>
      <c r="T10" s="67">
        <v>0.001</v>
      </c>
      <c r="U10" s="67" t="s">
        <v>193</v>
      </c>
      <c r="V10" s="67" t="s">
        <v>193</v>
      </c>
      <c r="W10" s="67" t="s">
        <v>193</v>
      </c>
      <c r="X10" s="67" t="s">
        <v>193</v>
      </c>
      <c r="Y10" s="67" t="s">
        <v>193</v>
      </c>
      <c r="Z10" s="67">
        <v>0.001</v>
      </c>
      <c r="AA10" s="67" t="s">
        <v>193</v>
      </c>
      <c r="AB10" s="67" t="s">
        <v>193</v>
      </c>
      <c r="AC10" s="67" t="s">
        <v>193</v>
      </c>
      <c r="AD10" s="67" t="s">
        <v>193</v>
      </c>
      <c r="AE10" s="67" t="s">
        <v>193</v>
      </c>
      <c r="AF10" s="67">
        <v>0.001</v>
      </c>
    </row>
    <row r="11" spans="2:32" ht="12.75" customHeight="1">
      <c r="B11" s="64" t="s">
        <v>109</v>
      </c>
      <c r="C11" s="62"/>
      <c r="D11" s="67" t="s">
        <v>193</v>
      </c>
      <c r="E11" s="67" t="s">
        <v>193</v>
      </c>
      <c r="F11" s="67" t="s">
        <v>193</v>
      </c>
      <c r="G11" s="67" t="s">
        <v>193</v>
      </c>
      <c r="H11" s="67" t="s">
        <v>193</v>
      </c>
      <c r="I11" s="67" t="s">
        <v>193</v>
      </c>
      <c r="J11" s="67" t="s">
        <v>193</v>
      </c>
      <c r="K11" s="67" t="s">
        <v>193</v>
      </c>
      <c r="L11" s="67" t="s">
        <v>193</v>
      </c>
      <c r="M11" s="67" t="s">
        <v>193</v>
      </c>
      <c r="N11" s="67" t="s">
        <v>193</v>
      </c>
      <c r="O11" s="67" t="s">
        <v>193</v>
      </c>
      <c r="P11" s="67" t="s">
        <v>193</v>
      </c>
      <c r="Q11" s="67" t="s">
        <v>193</v>
      </c>
      <c r="R11" s="67" t="s">
        <v>193</v>
      </c>
      <c r="S11" s="67" t="s">
        <v>193</v>
      </c>
      <c r="T11" s="67" t="s">
        <v>193</v>
      </c>
      <c r="U11" s="67" t="s">
        <v>193</v>
      </c>
      <c r="V11" s="67" t="s">
        <v>193</v>
      </c>
      <c r="W11" s="67" t="s">
        <v>193</v>
      </c>
      <c r="X11" s="67" t="s">
        <v>193</v>
      </c>
      <c r="Y11" s="67" t="s">
        <v>193</v>
      </c>
      <c r="Z11" s="67" t="s">
        <v>193</v>
      </c>
      <c r="AA11" s="67" t="s">
        <v>193</v>
      </c>
      <c r="AB11" s="67" t="s">
        <v>193</v>
      </c>
      <c r="AC11" s="67" t="s">
        <v>193</v>
      </c>
      <c r="AD11" s="67" t="s">
        <v>193</v>
      </c>
      <c r="AE11" s="67" t="s">
        <v>193</v>
      </c>
      <c r="AF11" s="67" t="s">
        <v>193</v>
      </c>
    </row>
    <row r="12" spans="2:32" ht="12.75" customHeight="1">
      <c r="B12" s="64" t="s">
        <v>110</v>
      </c>
      <c r="C12" s="62"/>
      <c r="D12" s="67">
        <v>1.0009999999999999</v>
      </c>
      <c r="E12" s="67">
        <v>0.50800000000000001</v>
      </c>
      <c r="F12" s="67">
        <v>0.715</v>
      </c>
      <c r="G12" s="67">
        <v>0.925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</v>
      </c>
      <c r="AA12" s="67">
        <v>0.40600000000000003</v>
      </c>
      <c r="AB12" s="67">
        <v>0.75800000000000001</v>
      </c>
      <c r="AC12" s="67">
        <v>0.67300000000000004</v>
      </c>
      <c r="AD12" s="67">
        <v>0.86699999999999999</v>
      </c>
      <c r="AE12" s="67">
        <v>0.97199999999999998</v>
      </c>
      <c r="AF12" s="67">
        <v>0.92700000000000005</v>
      </c>
    </row>
    <row r="13" spans="2:32" ht="12.75" customHeight="1">
      <c r="B13" s="64" t="s">
        <v>124</v>
      </c>
      <c r="C13" s="62"/>
      <c r="D13" s="67" t="s">
        <v>193</v>
      </c>
      <c r="E13" s="67" t="s">
        <v>193</v>
      </c>
      <c r="F13" s="67" t="s">
        <v>193</v>
      </c>
      <c r="G13" s="67" t="s">
        <v>193</v>
      </c>
      <c r="H13" s="67">
        <v>0.13700000000000001</v>
      </c>
      <c r="I13" s="67">
        <v>0.0089999999999999993</v>
      </c>
      <c r="J13" s="67" t="s">
        <v>193</v>
      </c>
      <c r="K13" s="67">
        <v>0.042999999999999997</v>
      </c>
      <c r="L13" s="67">
        <v>0.035000000000000003</v>
      </c>
      <c r="M13" s="67">
        <v>0.060999999999999999</v>
      </c>
      <c r="N13" s="67" t="s">
        <v>193</v>
      </c>
      <c r="O13" s="67" t="s">
        <v>193</v>
      </c>
      <c r="P13" s="67" t="s">
        <v>193</v>
      </c>
      <c r="Q13" s="67" t="s">
        <v>193</v>
      </c>
      <c r="R13" s="67" t="s">
        <v>193</v>
      </c>
      <c r="S13" s="67">
        <v>0.0030000000000000001</v>
      </c>
      <c r="T13" s="67" t="s">
        <v>193</v>
      </c>
      <c r="U13" s="67" t="s">
        <v>193</v>
      </c>
      <c r="V13" s="67" t="s">
        <v>193</v>
      </c>
      <c r="W13" s="67" t="s">
        <v>193</v>
      </c>
      <c r="X13" s="67" t="s">
        <v>193</v>
      </c>
      <c r="Y13" s="67" t="s">
        <v>193</v>
      </c>
      <c r="Z13" s="67" t="s">
        <v>193</v>
      </c>
      <c r="AA13" s="67" t="s">
        <v>193</v>
      </c>
      <c r="AB13" s="67" t="s">
        <v>193</v>
      </c>
      <c r="AC13" s="67">
        <v>1.409</v>
      </c>
      <c r="AD13" s="67">
        <v>0.74</v>
      </c>
      <c r="AE13" s="67">
        <v>2.0710000000000002</v>
      </c>
      <c r="AF13" s="67">
        <v>0.114</v>
      </c>
    </row>
    <row r="14" spans="2:32" ht="12.75" customHeight="1" thickBot="1">
      <c r="B14" s="94" t="s">
        <v>114</v>
      </c>
      <c r="C14" s="69"/>
      <c r="D14" s="96">
        <v>30.775</v>
      </c>
      <c r="E14" s="96">
        <v>36.03</v>
      </c>
      <c r="F14" s="96">
        <v>43.535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90.805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203.084</v>
      </c>
      <c r="AE14" s="96">
        <v>213.613</v>
      </c>
      <c r="AF14" s="96">
        <v>235.52</v>
      </c>
    </row>
    <row r="15" spans="2:32" ht="12.75" customHeight="1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</row>
    <row r="16" ht="12.75" customHeight="1">
      <c r="B16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AF13"/>
  <sheetViews>
    <sheetView showGridLines="0" zoomScale="120" zoomScaleNormal="120" workbookViewId="0" topLeftCell="A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20.2857142857143" style="55" customWidth="1"/>
    <col min="3" max="4" width="6.42857142857143" style="55" customWidth="1"/>
    <col min="5" max="14" width="6.42857142857143" style="90" customWidth="1"/>
    <col min="15" max="16384" width="6.42857142857143" style="55"/>
  </cols>
  <sheetData>
    <row r="1" spans="2:14" s="107" customFormat="1" ht="12.75" customHeight="1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2" s="107" customFormat="1" ht="15" customHeight="1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2:32" ht="15" customHeight="1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  <c r="AE4" s="115">
        <v>2022</v>
      </c>
      <c r="AF4" s="115">
        <v>2023</v>
      </c>
    </row>
    <row r="5" spans="2:32" ht="12.75" customHeight="1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-312.32900000000001</v>
      </c>
      <c r="AE5" s="63">
        <v>-215.355</v>
      </c>
      <c r="AF5" s="63">
        <v>-268.40100000000001</v>
      </c>
    </row>
    <row r="6" spans="2:32" ht="12.75" customHeight="1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-358.858</v>
      </c>
      <c r="AE6" s="120">
        <v>-281.115</v>
      </c>
      <c r="AF6" s="120">
        <v>-333.69600000000003</v>
      </c>
    </row>
    <row r="7" spans="2:32" ht="12.75" customHeight="1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7.675</v>
      </c>
      <c r="X7" s="120">
        <v>25.989000000000001</v>
      </c>
      <c r="Y7" s="120">
        <v>49.677999999999997</v>
      </c>
      <c r="Z7" s="120">
        <v>41.925</v>
      </c>
      <c r="AA7" s="120">
        <v>23.559000000000001</v>
      </c>
      <c r="AB7" s="120">
        <v>37.595999999999997</v>
      </c>
      <c r="AC7" s="120">
        <v>26.346</v>
      </c>
      <c r="AD7" s="120">
        <v>55.801000000000002</v>
      </c>
      <c r="AE7" s="120">
        <v>65.361999999999995</v>
      </c>
      <c r="AF7" s="120">
        <v>70.305000000000007</v>
      </c>
    </row>
    <row r="8" spans="2:32" ht="12.75" customHeight="1" thickBot="1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-0.094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-9.2720000000000002</v>
      </c>
      <c r="AE8" s="123">
        <v>0.39800000000000002</v>
      </c>
      <c r="AF8" s="123">
        <v>-5.01</v>
      </c>
    </row>
    <row r="9" spans="2:32" ht="12.75" customHeight="1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</row>
    <row r="10" spans="2:4" ht="12.75" customHeight="1">
      <c r="B10" s="71" t="s">
        <v>194</v>
      </c>
      <c r="C10" s="71"/>
      <c r="D10" s="71"/>
    </row>
    <row r="11" spans="2:4" ht="12.75" customHeight="1">
      <c r="B11" s="54"/>
      <c r="C11" s="54"/>
      <c r="D11" s="54"/>
    </row>
    <row r="12" spans="2:4" ht="12.75" customHeight="1">
      <c r="B12" s="54"/>
      <c r="C12" s="54"/>
      <c r="D12" s="54"/>
    </row>
    <row r="13" spans="2:4" ht="12.75" customHeight="1">
      <c r="B13" s="54"/>
      <c r="C13" s="54"/>
      <c r="D13" s="54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AF23"/>
  <sheetViews>
    <sheetView showGridLines="0" zoomScale="120" zoomScaleNormal="120" workbookViewId="0" topLeftCell="A1">
      <selection pane="topLeft" activeCell="AE2" sqref="AE2"/>
    </sheetView>
  </sheetViews>
  <sheetFormatPr defaultColWidth="6.42578125" defaultRowHeight="12.75" customHeight="1"/>
  <cols>
    <col min="1" max="1" width="2.85714285714286" style="55" customWidth="1"/>
    <col min="2" max="2" width="31.8571428571429" style="55" customWidth="1"/>
    <col min="3" max="4" width="6.42857142857143" style="54" customWidth="1"/>
    <col min="5" max="5" width="6.42857142857143" style="55" customWidth="1"/>
    <col min="6" max="16384" width="6.42857142857143" style="55"/>
  </cols>
  <sheetData>
    <row r="2" spans="2:32" ht="15" customHeight="1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/>
      <c r="AF2" s="56" t="s">
        <v>56</v>
      </c>
    </row>
    <row r="3" spans="2:32" ht="2.1" customHeight="1" thickBot="1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spans="2:32" ht="15" customHeight="1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  <c r="AF4" s="60">
        <v>2023</v>
      </c>
    </row>
    <row r="5" spans="2:32" ht="12.75" customHeight="1">
      <c r="B5" s="81" t="s">
        <v>133</v>
      </c>
      <c r="C5" s="62"/>
      <c r="D5" s="82">
        <v>216.645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2149.8220000000001</v>
      </c>
      <c r="AD5" s="82">
        <v>2566.7310000000002</v>
      </c>
      <c r="AE5" s="82">
        <v>2997.6149999999998</v>
      </c>
      <c r="AF5" s="82">
        <v>3228.3690000000001</v>
      </c>
    </row>
    <row r="6" spans="2:32" ht="12.75" customHeight="1">
      <c r="B6" s="98" t="s">
        <v>134</v>
      </c>
      <c r="C6" s="62"/>
      <c r="D6" s="67" t="s">
        <v>193</v>
      </c>
      <c r="E6" s="67" t="s">
        <v>193</v>
      </c>
      <c r="F6" s="67" t="s">
        <v>193</v>
      </c>
      <c r="G6" s="67" t="s">
        <v>193</v>
      </c>
      <c r="H6" s="67" t="s">
        <v>193</v>
      </c>
      <c r="I6" s="67" t="s">
        <v>193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9.145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16.103999999999999</v>
      </c>
      <c r="AE6" s="67">
        <v>22.242000000000001</v>
      </c>
      <c r="AF6" s="67">
        <v>31.215</v>
      </c>
    </row>
    <row r="7" spans="2:32" ht="12.75" customHeight="1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196.515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888.90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2357.797</v>
      </c>
      <c r="AE7" s="67">
        <v>2597.134</v>
      </c>
      <c r="AF7" s="67">
        <v>2943.3159999999998</v>
      </c>
    </row>
    <row r="8" spans="2:32" ht="12.75" customHeight="1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127.187</v>
      </c>
      <c r="AD8" s="67">
        <v>192.83</v>
      </c>
      <c r="AE8" s="67">
        <v>378.23899999999998</v>
      </c>
      <c r="AF8" s="67">
        <v>253.83799999999999</v>
      </c>
    </row>
    <row r="9" spans="2:32" ht="12.75" customHeight="1">
      <c r="B9" s="81" t="s">
        <v>137</v>
      </c>
      <c r="C9" s="62"/>
      <c r="D9" s="82">
        <v>199.15199999999999</v>
      </c>
      <c r="E9" s="82">
        <v>188.50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747.525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2660.7350000000001</v>
      </c>
      <c r="AE9" s="82">
        <v>3104.7049999999999</v>
      </c>
      <c r="AF9" s="82">
        <v>3346.37</v>
      </c>
    </row>
    <row r="10" spans="2:32" ht="12.75" customHeight="1">
      <c r="B10" s="98" t="s">
        <v>134</v>
      </c>
      <c r="C10" s="62"/>
      <c r="D10" s="67" t="s">
        <v>193</v>
      </c>
      <c r="E10" s="67" t="s">
        <v>193</v>
      </c>
      <c r="F10" s="67" t="s">
        <v>193</v>
      </c>
      <c r="G10" s="67" t="s">
        <v>193</v>
      </c>
      <c r="H10" s="67" t="s">
        <v>193</v>
      </c>
      <c r="I10" s="67" t="s">
        <v>193</v>
      </c>
      <c r="J10" s="67">
        <v>7.1630000000000003</v>
      </c>
      <c r="K10" s="67">
        <v>24.416</v>
      </c>
      <c r="L10" s="67">
        <v>12.245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195.95599999999999</v>
      </c>
      <c r="AE10" s="67">
        <v>216.81299999999999</v>
      </c>
      <c r="AF10" s="67">
        <v>232.93899999999999</v>
      </c>
    </row>
    <row r="11" spans="2:32" ht="12.75" customHeight="1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  <c r="AE11" s="67">
        <v>2592.509</v>
      </c>
      <c r="AF11" s="67">
        <v>2944.2379999999998</v>
      </c>
    </row>
    <row r="12" spans="2:32" ht="12.75" customHeight="1">
      <c r="B12" s="98" t="s">
        <v>136</v>
      </c>
      <c r="C12" s="62"/>
      <c r="D12" s="67">
        <v>74.915999999999997</v>
      </c>
      <c r="E12" s="67">
        <v>52.585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52.675</v>
      </c>
      <c r="AD12" s="67">
        <v>112.136</v>
      </c>
      <c r="AE12" s="67">
        <v>295.38299999999998</v>
      </c>
      <c r="AF12" s="67">
        <v>169.19300000000001</v>
      </c>
    </row>
    <row r="13" spans="2:32" ht="12.75" customHeight="1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99.225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</v>
      </c>
      <c r="AC13" s="82">
        <v>87.285</v>
      </c>
      <c r="AD13" s="82">
        <v>87.003</v>
      </c>
      <c r="AE13" s="82">
        <v>89.108999999999995</v>
      </c>
      <c r="AF13" s="82">
        <v>85.427000000000007</v>
      </c>
    </row>
    <row r="14" spans="2:32" ht="12.75" customHeight="1">
      <c r="B14" s="98" t="s">
        <v>134</v>
      </c>
      <c r="C14" s="62"/>
      <c r="D14" s="67" t="s">
        <v>193</v>
      </c>
      <c r="E14" s="67" t="s">
        <v>193</v>
      </c>
      <c r="F14" s="67" t="s">
        <v>193</v>
      </c>
      <c r="G14" s="67" t="s">
        <v>193</v>
      </c>
      <c r="H14" s="67" t="s">
        <v>193</v>
      </c>
      <c r="I14" s="67" t="s">
        <v>193</v>
      </c>
      <c r="J14" s="67" t="s">
        <v>193</v>
      </c>
      <c r="K14" s="67" t="s">
        <v>193</v>
      </c>
      <c r="L14" s="67" t="s">
        <v>193</v>
      </c>
      <c r="M14" s="67" t="s">
        <v>193</v>
      </c>
      <c r="N14" s="67" t="s">
        <v>193</v>
      </c>
      <c r="O14" s="67" t="s">
        <v>193</v>
      </c>
      <c r="P14" s="67" t="s">
        <v>193</v>
      </c>
      <c r="Q14" s="67" t="s">
        <v>193</v>
      </c>
      <c r="R14" s="67" t="s">
        <v>193</v>
      </c>
      <c r="S14" s="67" t="s">
        <v>193</v>
      </c>
      <c r="T14" s="67" t="s">
        <v>193</v>
      </c>
      <c r="U14" s="67" t="s">
        <v>193</v>
      </c>
      <c r="V14" s="67" t="s">
        <v>193</v>
      </c>
      <c r="W14" s="67" t="s">
        <v>193</v>
      </c>
      <c r="X14" s="67" t="s">
        <v>193</v>
      </c>
      <c r="Y14" s="67" t="s">
        <v>193</v>
      </c>
      <c r="Z14" s="67" t="s">
        <v>193</v>
      </c>
      <c r="AA14" s="67" t="s">
        <v>193</v>
      </c>
      <c r="AB14" s="67" t="s">
        <v>193</v>
      </c>
      <c r="AC14" s="67" t="s">
        <v>193</v>
      </c>
      <c r="AD14" s="67" t="s">
        <v>193</v>
      </c>
      <c r="AE14" s="67" t="s">
        <v>193</v>
      </c>
      <c r="AF14" s="67" t="s">
        <v>193</v>
      </c>
    </row>
    <row r="15" spans="2:32" ht="12.75" customHeight="1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  <c r="AE15" s="67">
        <v>5.3360000000000003</v>
      </c>
      <c r="AF15" s="67">
        <v>0.10299999999999999</v>
      </c>
    </row>
    <row r="16" spans="2:32" ht="12.75" customHeight="1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76.345</v>
      </c>
      <c r="Z16" s="67">
        <v>72.072999999999993</v>
      </c>
      <c r="AA16" s="67">
        <v>71.606999999999999</v>
      </c>
      <c r="AB16" s="67">
        <v>72.194999999999993</v>
      </c>
      <c r="AC16" s="67">
        <v>75.224999999999994</v>
      </c>
      <c r="AD16" s="67">
        <v>81.494</v>
      </c>
      <c r="AE16" s="67">
        <v>83.772999999999996</v>
      </c>
      <c r="AF16" s="67">
        <v>85.323999999999998</v>
      </c>
    </row>
    <row r="17" spans="2:32" ht="12.75" customHeight="1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0.058999999999999997</v>
      </c>
      <c r="Q17" s="82">
        <v>0.096000000000000002</v>
      </c>
      <c r="R17" s="82">
        <v>0.052999999999999999</v>
      </c>
      <c r="S17" s="82">
        <v>0.039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0.094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  <c r="AE17" s="82">
        <v>0.35799999999999998</v>
      </c>
      <c r="AF17" s="82">
        <v>0.65200000000000002</v>
      </c>
    </row>
    <row r="18" spans="2:32" ht="12.75" customHeight="1">
      <c r="B18" s="98" t="s">
        <v>134</v>
      </c>
      <c r="C18" s="62"/>
      <c r="D18" s="67" t="s">
        <v>193</v>
      </c>
      <c r="E18" s="67" t="s">
        <v>193</v>
      </c>
      <c r="F18" s="67" t="s">
        <v>193</v>
      </c>
      <c r="G18" s="67" t="s">
        <v>193</v>
      </c>
      <c r="H18" s="67" t="s">
        <v>193</v>
      </c>
      <c r="I18" s="67" t="s">
        <v>193</v>
      </c>
      <c r="J18" s="67" t="s">
        <v>193</v>
      </c>
      <c r="K18" s="67" t="s">
        <v>193</v>
      </c>
      <c r="L18" s="67" t="s">
        <v>193</v>
      </c>
      <c r="M18" s="67" t="s">
        <v>193</v>
      </c>
      <c r="N18" s="67" t="s">
        <v>193</v>
      </c>
      <c r="O18" s="67" t="s">
        <v>193</v>
      </c>
      <c r="P18" s="67" t="s">
        <v>193</v>
      </c>
      <c r="Q18" s="67" t="s">
        <v>193</v>
      </c>
      <c r="R18" s="67" t="s">
        <v>193</v>
      </c>
      <c r="S18" s="67" t="s">
        <v>193</v>
      </c>
      <c r="T18" s="67" t="s">
        <v>193</v>
      </c>
      <c r="U18" s="67" t="s">
        <v>193</v>
      </c>
      <c r="V18" s="67" t="s">
        <v>193</v>
      </c>
      <c r="W18" s="67" t="s">
        <v>193</v>
      </c>
      <c r="X18" s="67" t="s">
        <v>193</v>
      </c>
      <c r="Y18" s="67" t="s">
        <v>193</v>
      </c>
      <c r="Z18" s="67" t="s">
        <v>193</v>
      </c>
      <c r="AA18" s="67" t="s">
        <v>193</v>
      </c>
      <c r="AB18" s="67" t="s">
        <v>193</v>
      </c>
      <c r="AC18" s="67" t="s">
        <v>193</v>
      </c>
      <c r="AD18" s="67" t="s">
        <v>193</v>
      </c>
      <c r="AE18" s="67" t="s">
        <v>193</v>
      </c>
      <c r="AF18" s="67" t="s">
        <v>193</v>
      </c>
    </row>
    <row r="19" spans="2:32" ht="12.75" customHeight="1">
      <c r="B19" s="64" t="s">
        <v>135</v>
      </c>
      <c r="C19" s="62"/>
      <c r="D19" s="67" t="s">
        <v>193</v>
      </c>
      <c r="E19" s="67" t="s">
        <v>193</v>
      </c>
      <c r="F19" s="67" t="s">
        <v>193</v>
      </c>
      <c r="G19" s="67" t="s">
        <v>193</v>
      </c>
      <c r="H19" s="67" t="s">
        <v>193</v>
      </c>
      <c r="I19" s="67" t="s">
        <v>193</v>
      </c>
      <c r="J19" s="67" t="s">
        <v>193</v>
      </c>
      <c r="K19" s="67" t="s">
        <v>193</v>
      </c>
      <c r="L19" s="67" t="s">
        <v>193</v>
      </c>
      <c r="M19" s="67" t="s">
        <v>193</v>
      </c>
      <c r="N19" s="67" t="s">
        <v>193</v>
      </c>
      <c r="O19" s="67" t="s">
        <v>193</v>
      </c>
      <c r="P19" s="67" t="s">
        <v>193</v>
      </c>
      <c r="Q19" s="67" t="s">
        <v>193</v>
      </c>
      <c r="R19" s="67" t="s">
        <v>193</v>
      </c>
      <c r="S19" s="67" t="s">
        <v>193</v>
      </c>
      <c r="T19" s="67" t="s">
        <v>193</v>
      </c>
      <c r="U19" s="67" t="s">
        <v>193</v>
      </c>
      <c r="V19" s="67" t="s">
        <v>193</v>
      </c>
      <c r="W19" s="67" t="s">
        <v>193</v>
      </c>
      <c r="X19" s="67" t="s">
        <v>193</v>
      </c>
      <c r="Y19" s="67" t="s">
        <v>193</v>
      </c>
      <c r="Z19" s="67" t="s">
        <v>193</v>
      </c>
      <c r="AA19" s="67" t="s">
        <v>193</v>
      </c>
      <c r="AB19" s="67" t="s">
        <v>193</v>
      </c>
      <c r="AC19" s="67" t="s">
        <v>193</v>
      </c>
      <c r="AD19" s="67" t="s">
        <v>193</v>
      </c>
      <c r="AE19" s="67" t="s">
        <v>193</v>
      </c>
      <c r="AF19" s="67" t="s">
        <v>193</v>
      </c>
    </row>
    <row r="20" spans="2:32" ht="12.75" customHeight="1" thickBot="1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0.058999999999999997</v>
      </c>
      <c r="Q20" s="96">
        <v>0.096000000000000002</v>
      </c>
      <c r="R20" s="96">
        <v>0.052999999999999999</v>
      </c>
      <c r="S20" s="96">
        <v>0.039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0.094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  <c r="AE20" s="96">
        <v>0.35799999999999998</v>
      </c>
      <c r="AF20" s="96">
        <v>0.65200000000000002</v>
      </c>
    </row>
    <row r="21" spans="2:32" ht="12.75" customHeight="1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</row>
    <row r="22" spans="2:4" s="71" customFormat="1" ht="12.75" customHeight="1">
      <c r="B22" s="71" t="s">
        <v>140</v>
      </c>
      <c r="C22" s="54"/>
      <c r="D22" s="54"/>
    </row>
    <row r="23" ht="12.75" customHeight="1">
      <c r="B23" s="71" t="s">
        <v>194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