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defaultThemeVersion="164011"/>
  <bookViews>
    <workbookView xWindow="0" yWindow="0" windowWidth="21555" windowHeight="8055" activeTab="1"/>
  </bookViews>
  <sheets>
    <sheet name="Hospodaření ÚSC" sheetId="1" r:id="rId2"/>
    <sheet name="Odvětvové výdaje" sheetId="4" r:id="rId3"/>
    <sheet name="Dluh a stav na BÚ" sheetId="5" r:id="rId4"/>
    <sheet name="Transfery" sheetId="6" r:id="rId5"/>
    <sheet name="Ukrajina" sheetId="7" r:id="rId6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<sst xmlns="http://schemas.openxmlformats.org/spreadsheetml/2006/main" count="279" uniqueCount="131">
  <si>
    <t>Daňové příjmy</t>
  </si>
  <si>
    <t>Kapitálové příjmy</t>
  </si>
  <si>
    <t>Transfery</t>
  </si>
  <si>
    <t>Běžné výdaje</t>
  </si>
  <si>
    <t>Kapitálové výdaje</t>
  </si>
  <si>
    <t>Příjmy celkem</t>
  </si>
  <si>
    <t>Výdaje celkem</t>
  </si>
  <si>
    <t>Saldo</t>
  </si>
  <si>
    <t>Nedaňové příjmy</t>
  </si>
  <si>
    <t>Doprava</t>
  </si>
  <si>
    <t>Vodní hospodářství</t>
  </si>
  <si>
    <t>Vzdělávání a školské služby</t>
  </si>
  <si>
    <t>Sport a zájmová činnost</t>
  </si>
  <si>
    <t>Zdravotnictví</t>
  </si>
  <si>
    <t>Ochrana životního prostředí</t>
  </si>
  <si>
    <t>31, 32</t>
  </si>
  <si>
    <t>název</t>
  </si>
  <si>
    <t>v mil. Kč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</si>
  <si>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</si>
  <si>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</si>
  <si>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</si>
  <si>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</si>
  <si>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</si>
  <si>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</si>
  <si>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</si>
  <si>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</si>
  <si>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</si>
  <si>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Výše splátek půjčených peněžních prostředků a vydaných dluhopisů</t>
  </si>
  <si>
    <t>Přímé náklady na vzdělávání</t>
  </si>
  <si>
    <t>Dotace pro soukromé školy</t>
  </si>
  <si>
    <t>Hospodaření ÚSC</t>
  </si>
  <si>
    <t>Hospodaření obcí</t>
  </si>
  <si>
    <t>Hospodaření krajů</t>
  </si>
  <si>
    <t xml:space="preserve">  Neinvestiční transfery</t>
  </si>
  <si>
    <t xml:space="preserve">  Investiční transfery</t>
  </si>
  <si>
    <t xml:space="preserve">  Daně z příjmů fyzických osob</t>
  </si>
  <si>
    <t xml:space="preserve">  Daně z příjmů právnických osob</t>
  </si>
  <si>
    <t xml:space="preserve">  Daň z přidané hodnoty</t>
  </si>
  <si>
    <t xml:space="preserve">  Ostatní daňové příjmy</t>
  </si>
  <si>
    <r>
      <t>Provozní saldo</t>
    </r>
    <r>
      <rPr>
        <b/>
        <vertAlign val="superscript"/>
        <sz val="11"/>
        <color theme="1"/>
        <rFont val="Calibri"/>
        <family val="2"/>
        <charset val="238"/>
        <scheme val="minor"/>
      </rPr>
      <t>1</t>
    </r>
  </si>
  <si>
    <r>
      <t xml:space="preserve">1/ </t>
    </r>
    <r>
      <rPr>
        <sz val="10"/>
        <color theme="1"/>
        <rFont val="Calibri"/>
        <family val="2"/>
        <charset val="238"/>
        <scheme val="minor"/>
      </rPr>
      <t>Provozní saldo vyjadřuje volné peněžní prostředky, které z běžných příjmů mohou být využity na investice, případně splácení dluhů atd. Provozní saldo = (daňové příjmy + nedaňové příjmy + neinvestiční transfery) - běžné výdaje.</t>
    </r>
  </si>
  <si>
    <r>
      <t>Očištěné provozní saldo o výši splátek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</si>
  <si>
    <r>
      <t>Vlastní příjmy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</si>
  <si>
    <r>
      <t>Očištěné kapitálové výdaje</t>
    </r>
    <r>
      <rPr>
        <b/>
        <vertAlign val="superscript"/>
        <sz val="11"/>
        <color theme="1"/>
        <rFont val="Calibri"/>
        <family val="2"/>
        <charset val="238"/>
        <scheme val="minor"/>
      </rPr>
      <t>4</t>
    </r>
  </si>
  <si>
    <r>
      <t xml:space="preserve">3/ </t>
    </r>
    <r>
      <rPr>
        <sz val="10"/>
        <color theme="1"/>
        <rFont val="Calibri"/>
        <family val="2"/>
        <charset val="238"/>
        <scheme val="minor"/>
      </rPr>
      <t>Vlastní příjmy se skládají z daňových, nedaňových a kapitálových příjmů.</t>
    </r>
  </si>
  <si>
    <r>
      <t xml:space="preserve">4/ </t>
    </r>
    <r>
      <rPr>
        <sz val="10"/>
        <color theme="1"/>
        <rFont val="Calibri"/>
        <family val="2"/>
        <charset val="238"/>
        <scheme val="minor"/>
      </rPr>
      <t xml:space="preserve">Kapitálové výdaje očištěné o přijaté investiční transfery v daném roce. Tyto výdaje mohou být financovány z vlastních zdrojů nebo cizích zdrojů (např. přijatý úvěr). </t>
    </r>
  </si>
  <si>
    <r>
      <rPr>
        <b/>
        <sz val="10"/>
        <color theme="1"/>
        <rFont val="Calibri"/>
        <family val="2"/>
        <charset val="238"/>
        <scheme val="minor"/>
      </rPr>
      <t>2/</t>
    </r>
    <r>
      <rPr>
        <sz val="10"/>
        <color theme="1"/>
        <rFont val="Calibri"/>
        <family val="2"/>
        <charset val="238"/>
        <scheme val="minor"/>
      </rPr>
      <t xml:space="preserve"> Očištěné provozní saldo představuje provozní saldo očištěné o výši splátek půjčených peněžních prostředků a vydaných dluhopisů.</t>
    </r>
  </si>
  <si>
    <r>
      <t xml:space="preserve">2/ </t>
    </r>
    <r>
      <rPr>
        <sz val="10"/>
        <color theme="1"/>
        <rFont val="Calibri"/>
        <family val="2"/>
        <charset val="238"/>
        <scheme val="minor"/>
      </rPr>
      <t>Očištěné provozní saldo představuje provozní saldo očištěné o výši splátek půjčených peněžních prostředků a vydaných dluhopisů.</t>
    </r>
  </si>
  <si>
    <t>oddíl</t>
  </si>
  <si>
    <t>Stav na BÚ a dluh krajů</t>
  </si>
  <si>
    <t>Stav na BÚ a dluh obcí</t>
  </si>
  <si>
    <r>
      <rPr>
        <b/>
        <sz val="10"/>
        <color theme="1"/>
        <rFont val="Calibri"/>
        <family val="2"/>
        <charset val="238"/>
        <scheme val="minor"/>
      </rPr>
      <t>1/</t>
    </r>
    <r>
      <rPr>
        <sz val="10"/>
        <color theme="1"/>
        <rFont val="Calibri"/>
        <family val="2"/>
        <charset val="238"/>
        <scheme val="minor"/>
      </rPr>
      <t xml:space="preserve"> Zahrnuje termínované vklady, bankovní účty a pokladnu. Od roku 2021 se do výpočtů stavů BÚ nezapočítává účet 245 (Jiné běžné účty) - stavy na BÚ jsou o tuto změnu v tabulce upraveny od roku 2013. </t>
    </r>
  </si>
  <si>
    <r>
      <rPr>
        <b/>
        <sz val="10"/>
        <color theme="1"/>
        <rFont val="Calibri"/>
        <family val="2"/>
        <charset val="238"/>
        <scheme val="minor"/>
      </rPr>
      <t>2/</t>
    </r>
    <r>
      <rPr>
        <sz val="10"/>
        <color theme="1"/>
        <rFont val="Calibri"/>
        <family val="2"/>
        <charset val="238"/>
        <scheme val="minor"/>
      </rPr>
      <t xml:space="preserve"> Zahrnuje přijaté úvěry a zápůjčky, přijaté návratné finanční výpomoci, vydané dluhopisy, eskontované směnky, směnky k úhradě, závazky z ručení a ostatní dlouhodobé závazky. </t>
    </r>
  </si>
  <si>
    <r>
      <t>Stav na bankovních účtech (vč. PO)</t>
    </r>
    <r>
      <rPr>
        <b/>
        <vertAlign val="superscript"/>
        <sz val="11"/>
        <color theme="1"/>
        <rFont val="Calibri"/>
        <family val="2"/>
        <charset val="238"/>
        <scheme val="minor"/>
      </rPr>
      <t>1</t>
    </r>
  </si>
  <si>
    <r>
      <t>Dluh (vč. PO)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</si>
  <si>
    <t>Nejvýznamnější výdaje krajů na Ukrajinu</t>
  </si>
  <si>
    <t>Nejvýznamnější výdaje obcí na Ukrajinu</t>
  </si>
  <si>
    <t>2022</t>
  </si>
  <si>
    <t>Kompenzační příspěvek pro kraje - ubytování osob z Ukrajiny</t>
  </si>
  <si>
    <t>2023-2022</t>
  </si>
  <si>
    <t>2023/2022</t>
  </si>
  <si>
    <t>2023-2021</t>
  </si>
  <si>
    <t>2023/2021</t>
  </si>
  <si>
    <t>2023-2020</t>
  </si>
  <si>
    <t>2023/2020</t>
  </si>
  <si>
    <t>v Kč</t>
  </si>
  <si>
    <t>Příspěvek na výkon sociální práce (s výjimkou sociálně-právní ochrany dětí)</t>
  </si>
  <si>
    <t>Pořízení a technická obnova investičního majetku ve správě ústavů sociální péče</t>
  </si>
  <si>
    <t>Kultura, církve a sdělovací prostředky</t>
  </si>
  <si>
    <t>43</t>
  </si>
  <si>
    <t>Sociální služby a společné činnosti v sociálním zabezpečení a politice zaměstnanosti</t>
  </si>
  <si>
    <t>Bydlení, komunální služby a územní rozvoj</t>
  </si>
  <si>
    <t>Státní moc, státní správa, územní samospráva a politické strany</t>
  </si>
  <si>
    <t>Jiné veřejné služby a činnosti</t>
  </si>
  <si>
    <t>35</t>
  </si>
  <si>
    <t>22</t>
  </si>
  <si>
    <t>Transfery na výkon činnosti obce s rozšířenou působností v oblasti sociálně-právní ochrany dětí</t>
  </si>
  <si>
    <t>Příspěvek na ztrátu dopravce z provozu veřejné osobní drážní dopravy</t>
  </si>
  <si>
    <t xml:space="preserve">IROP - Integrovaný regionální OP - SR </t>
  </si>
  <si>
    <t xml:space="preserve">IROP - Integrovaný regionální OP - EU </t>
  </si>
  <si>
    <t>Výdaje na náhrady za nezpůsobenou újmu</t>
  </si>
  <si>
    <t>Neinvestiční příspěvky zřízeným příspěvkovým organizacím</t>
  </si>
  <si>
    <t>Neinvestiční transfery zřízeným příspěvkovým organizacím</t>
  </si>
  <si>
    <t>Výdaje na věcné dary</t>
  </si>
  <si>
    <t>Nákup ostatních služeb</t>
  </si>
  <si>
    <t>Platy zam. v prac. poměru vyjma zam. na služeb. místech</t>
  </si>
  <si>
    <t>Opravy a udržování</t>
  </si>
  <si>
    <t>Studená voda včetně stočného a úplaty za odvod dešťových vod</t>
  </si>
  <si>
    <t>Ostatní osobní výdaje</t>
  </si>
  <si>
    <t>Povinné poj. na soc. zabezp. a přísp. na stát. pol. zaměstn.</t>
  </si>
  <si>
    <t>Teplo</t>
  </si>
  <si>
    <t>Elektrická energie</t>
  </si>
  <si>
    <t xml:space="preserve">Financování dopravní infrastruktury </t>
  </si>
  <si>
    <t xml:space="preserve">OP životní prostředí 2014 - 2020 - EU </t>
  </si>
  <si>
    <t>Podpora reprodukce majetku regionálních kulturních zařízení, církví a náboženských společností</t>
  </si>
  <si>
    <t>Povinné pojistné na veřejné zdravotní pojištění</t>
  </si>
  <si>
    <t>Nájemné</t>
  </si>
  <si>
    <t>Pojistné na poj. zaměstn. za prac. úraz a nemoc. z povol.</t>
  </si>
  <si>
    <t xml:space="preserve">OP Výzkum, vývoj a vzdělávání </t>
  </si>
  <si>
    <t>OP Zaměstnanost plus 2021 - 2027 - MPSV</t>
  </si>
  <si>
    <t>OP Jan Amos Komenský</t>
  </si>
  <si>
    <t>Financování dopravní infrastruktury - neinvestice</t>
  </si>
  <si>
    <t>Neinvestiční nedávkové transfery podle zákona č. 108/2006 Sb., o sociálních službách (§ 101, § 102 a § 103)</t>
  </si>
  <si>
    <t>Národní plán obnovy - MZe</t>
  </si>
  <si>
    <t>Neinvestiční nedávkové transfery podle zákona č. 108/2006 Sb., o sociálních službách</t>
  </si>
  <si>
    <t>Národní plán obnovy - MPO</t>
  </si>
  <si>
    <t>Národní plán obnovy - SFŽP</t>
  </si>
  <si>
    <t>Podpora výstavby a technického zhodnocení kanalizací pro veřejnou potřebu</t>
  </si>
  <si>
    <t xml:space="preserve">OP Životní prostředí 2021 - 2027 - EU </t>
  </si>
  <si>
    <t>Národní program Životní prostředí</t>
  </si>
  <si>
    <t>OP životní prostředí 2014 - 2020 - EU</t>
  </si>
  <si>
    <t xml:space="preserve">OP Životní prostředí 2021-2027 - EU </t>
  </si>
  <si>
    <t xml:space="preserve">Pořízení a modernizace železničních kolejových vozidel - EU </t>
  </si>
  <si>
    <t>2023</t>
  </si>
  <si>
    <t xml:space="preserve">Národní plán obnovy - digitální učební pomůcky </t>
  </si>
  <si>
    <t>Účelové dotace na výdaje spojené s volbou prezidenta ČR</t>
  </si>
  <si>
    <t xml:space="preserve">IROP - Integrovaný regionální OP 2021-2027 - EU </t>
  </si>
  <si>
    <t>Podpora rozvoje regionů 2019+</t>
  </si>
  <si>
    <t xml:space="preserve">OP Podnikání a inovace pro konkurenceschopnosti </t>
  </si>
  <si>
    <t>Neinvestiční tranfery přijaté kraji v roce 2023</t>
  </si>
  <si>
    <t>Neinvestiční tranfery přijaté obcemi v roce 2023</t>
  </si>
  <si>
    <t>Investiční tranfery přijaté kraji v roce 2023</t>
  </si>
  <si>
    <t>Investiční tranfery přijaté obcemi v roce 2023</t>
  </si>
  <si>
    <t xml:space="preserve">Odvětvové výdaje obcí v roce 2023 </t>
  </si>
  <si>
    <t>Odvětvové výdaje krajů v roce 2023</t>
  </si>
  <si>
    <t>rok 2023</t>
  </si>
  <si>
    <t>Plyn</t>
  </si>
  <si>
    <t>Služby školení a vzdělávání</t>
  </si>
  <si>
    <t>Neinvest. transfery nefinančním podnikatelům # práv. osobám</t>
  </si>
  <si>
    <t>Neinv. transf. fundacím, ústavům a obecně prospěšným společ.</t>
  </si>
  <si>
    <t>Bezpečnost a veřejný pořádek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</si>
</sst>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00%"/>
    <numFmt numFmtId="166" formatCode="#,##0.00;\-\ #,##0.00"/>
  </numFmts>
  <fonts count="19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</font>
    <font>
      <b/>
      <sz val="12"/>
      <color theme="1"/>
      <name val="Calibri"/>
      <family val="2"/>
      <charset val="238"/>
      <scheme val="minor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0"/>
      <name val="Arial"/>
      <family val="2"/>
      <charset val="238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  <font>
      <b/>
      <vertAlign val="superscript"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8">
    <fill>
      <patternFill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5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0010261536"/>
        <bgColor indexed="64"/>
      </patternFill>
    </fill>
  </fills>
  <borders count="74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</border>
    <border>
      <left style="thin">
        <color indexed="54"/>
      </left>
      <right/>
      <top style="thin">
        <color indexed="54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</border>
    <border>
      <left style="dashed">
        <color auto="1"/>
      </left>
      <right style="dashed">
        <color auto="1"/>
      </right>
      <top style="dashed">
        <color auto="1"/>
      </top>
      <bottom style="medium">
        <color auto="1"/>
      </bottom>
    </border>
    <border>
      <left style="dashed">
        <color auto="1"/>
      </left>
      <right style="medium">
        <color auto="1"/>
      </right>
      <top style="dashed">
        <color auto="1"/>
      </top>
      <bottom style="medium">
        <color auto="1"/>
      </bottom>
    </border>
    <border>
      <left/>
      <right style="dashed">
        <color auto="1"/>
      </right>
      <top style="medium">
        <color auto="1"/>
      </top>
      <bottom style="dashed">
        <color auto="1"/>
      </bottom>
    </border>
    <border>
      <left/>
      <right style="dashed">
        <color auto="1"/>
      </right>
      <top style="dashed">
        <color auto="1"/>
      </top>
      <bottom style="dashed">
        <color auto="1"/>
      </bottom>
    </border>
    <border>
      <left/>
      <right style="dashed">
        <color auto="1"/>
      </right>
      <top style="dashed">
        <color auto="1"/>
      </top>
      <bottom style="medium">
        <color auto="1"/>
      </bottom>
    </border>
    <border>
      <left style="thin">
        <color auto="1"/>
      </left>
      <right style="dashed">
        <color auto="1"/>
      </right>
      <top style="medium">
        <color auto="1"/>
      </top>
      <bottom style="medium">
        <color auto="1"/>
      </bottom>
    </border>
    <border>
      <left style="dashed">
        <color auto="1"/>
      </left>
      <right style="dashed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/>
      <bottom style="dotted">
        <color auto="1"/>
      </bottom>
    </border>
    <border>
      <left style="thin">
        <color auto="1"/>
      </left>
      <right style="thin">
        <color auto="1"/>
      </right>
      <top/>
      <bottom style="dotted">
        <color auto="1"/>
      </bottom>
    </border>
    <border>
      <left style="thin">
        <color auto="1"/>
      </left>
      <right style="medium">
        <color auto="1"/>
      </right>
      <top/>
      <bottom style="dotted">
        <color auto="1"/>
      </bottom>
    </border>
    <border>
      <left style="medium">
        <color auto="1"/>
      </left>
      <right style="thin">
        <color auto="1"/>
      </right>
      <top style="dashed">
        <color auto="1"/>
      </top>
      <bottom style="dashed">
        <color auto="1"/>
      </bottom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</border>
    <border>
      <left style="thin">
        <color auto="1"/>
      </left>
      <right style="medium">
        <color auto="1"/>
      </right>
      <top style="dashed">
        <color auto="1"/>
      </top>
      <bottom style="dashed">
        <color auto="1"/>
      </bottom>
    </border>
    <border>
      <left style="medium">
        <color auto="1"/>
      </left>
      <right style="thin">
        <color auto="1"/>
      </right>
      <top style="dashed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dashed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dashed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/>
      <bottom style="dashed">
        <color auto="1"/>
      </bottom>
    </border>
    <border>
      <left style="thin">
        <color auto="1"/>
      </left>
      <right style="thin">
        <color auto="1"/>
      </right>
      <top/>
      <bottom style="dashed">
        <color auto="1"/>
      </bottom>
    </border>
    <border>
      <left style="thin">
        <color auto="1"/>
      </left>
      <right style="medium">
        <color auto="1"/>
      </right>
      <top/>
      <bottom style="dashed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dashed">
        <color auto="1"/>
      </right>
      <top/>
      <bottom style="dashed">
        <color auto="1"/>
      </bottom>
    </border>
    <border>
      <left style="dashed">
        <color auto="1"/>
      </left>
      <right style="dashed">
        <color auto="1"/>
      </right>
      <top/>
      <bottom style="dashed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dashed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dashed">
        <color auto="1"/>
      </bottom>
    </border>
    <border>
      <left style="dashed">
        <color auto="1"/>
      </left>
      <right/>
      <top style="medium">
        <color auto="1"/>
      </top>
      <bottom style="dashed">
        <color auto="1"/>
      </bottom>
    </border>
    <border>
      <left style="dashed">
        <color auto="1"/>
      </left>
      <right/>
      <top style="dashed">
        <color auto="1"/>
      </top>
      <bottom style="dashed">
        <color auto="1"/>
      </bottom>
    </border>
    <border>
      <left style="dashed">
        <color auto="1"/>
      </left>
      <right/>
      <top style="dashed">
        <color auto="1"/>
      </top>
      <bottom style="medium">
        <color auto="1"/>
      </bottom>
    </border>
    <border>
      <left style="dashed">
        <color auto="1"/>
      </left>
      <right style="medium">
        <color auto="1"/>
      </right>
      <top/>
      <bottom style="dashed">
        <color auto="1"/>
      </bottom>
    </border>
    <border>
      <left style="dashed">
        <color auto="1"/>
      </left>
      <right/>
      <top/>
      <bottom style="dashed">
        <color auto="1"/>
      </bottom>
    </border>
    <border>
      <left style="medium">
        <color auto="1"/>
      </left>
      <right style="dashed">
        <color auto="1"/>
      </right>
      <top style="medium">
        <color auto="1"/>
      </top>
      <bottom style="medium">
        <color auto="1"/>
      </bottom>
    </border>
    <border>
      <left style="dashed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/>
      <top style="medium">
        <color auto="1"/>
      </top>
      <bottom style="dashed">
        <color auto="1"/>
      </bottom>
    </border>
    <border>
      <left style="dashed">
        <color auto="1"/>
      </left>
      <right/>
      <top style="medium">
        <color auto="1"/>
      </top>
      <bottom style="medium">
        <color auto="1"/>
      </bottom>
    </border>
    <border>
      <left style="dashed">
        <color auto="1"/>
      </left>
      <right style="thin">
        <color auto="1"/>
      </right>
      <top style="medium">
        <color auto="1"/>
      </top>
      <bottom style="dashed">
        <color auto="1"/>
      </bottom>
    </border>
    <border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</border>
    <border>
      <left style="dashed">
        <color auto="1"/>
      </left>
      <right style="thin">
        <color auto="1"/>
      </right>
      <top style="dashed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/>
      <right style="thin">
        <color auto="1"/>
      </right>
      <top style="medium">
        <color auto="1"/>
      </top>
      <bottom style="dashed">
        <color auto="1"/>
      </bottom>
    </border>
    <border>
      <left/>
      <right style="thin">
        <color auto="1"/>
      </right>
      <top style="dashed">
        <color auto="1"/>
      </top>
      <bottom style="dashed">
        <color auto="1"/>
      </bottom>
    </border>
    <border>
      <left/>
      <right style="thin">
        <color auto="1"/>
      </right>
      <top style="dashed">
        <color auto="1"/>
      </top>
      <bottom style="medium">
        <color auto="1"/>
      </bottom>
    </border>
    <border>
      <left/>
      <right style="dashed">
        <color auto="1"/>
      </right>
      <top/>
      <bottom/>
    </border>
    <border>
      <left style="dashed">
        <color auto="1"/>
      </left>
      <right style="medium">
        <color auto="1"/>
      </right>
      <top style="dashed">
        <color auto="1"/>
      </top>
      <bottom/>
    </border>
    <border>
      <left/>
      <right style="medium">
        <color auto="1"/>
      </right>
      <top style="dashed">
        <color auto="1"/>
      </top>
      <bottom style="dashed">
        <color auto="1"/>
      </bottom>
    </border>
    <border>
      <left/>
      <right style="medium">
        <color auto="1"/>
      </right>
      <top style="dashed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dashed">
        <color auto="1"/>
      </top>
      <bottom/>
    </border>
    <border>
      <left/>
      <right style="thin">
        <color auto="1"/>
      </right>
      <top/>
      <bottom style="dashed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dashed">
        <color auto="1"/>
      </bottom>
    </border>
    <border>
      <left/>
      <right style="dashed">
        <color auto="1"/>
      </right>
      <top style="dashed">
        <color auto="1"/>
      </top>
      <bottom/>
    </border>
    <border>
      <left/>
      <right/>
      <top style="dashed">
        <color auto="1"/>
      </top>
      <bottom style="dashed">
        <color auto="1"/>
      </bottom>
    </border>
    <border>
      <left/>
      <right/>
      <top style="dashed">
        <color auto="1"/>
      </top>
      <bottom style="medium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</borders>
  <cellStyleXfs count="103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" fillId="2" borderId="1" applyNumberFormat="0" applyProtection="0">
      <alignment horizontal="left" vertical="center" indent="1"/>
    </xf>
    <xf numFmtId="0" fontId="5" fillId="3" borderId="1" applyNumberFormat="0" applyProtection="0">
      <alignment vertical="center"/>
    </xf>
    <xf numFmtId="0" fontId="3" fillId="0" borderId="0">
      <alignment/>
      <protection/>
    </xf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1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1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1" fillId="8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1" fillId="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1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5" fillId="3" borderId="1" applyNumberFormat="0" applyProtection="0">
      <alignment vertical="center"/>
    </xf>
    <xf numFmtId="0" fontId="3" fillId="0" borderId="0">
      <alignment/>
      <protection/>
    </xf>
    <xf numFmtId="0" fontId="5" fillId="3" borderId="1" applyNumberFormat="0" applyProtection="0">
      <alignment horizontal="left" vertical="center" indent="1"/>
    </xf>
    <xf numFmtId="0" fontId="7" fillId="3" borderId="2" applyNumberFormat="0" applyProtection="0">
      <alignment horizontal="left" vertical="top" indent="1"/>
    </xf>
    <xf numFmtId="0" fontId="3" fillId="22" borderId="1" applyNumberFormat="0" applyProtection="0">
      <alignment horizontal="right" vertical="center"/>
    </xf>
    <xf numFmtId="0" fontId="3" fillId="23" borderId="1" applyNumberFormat="0" applyProtection="0">
      <alignment horizontal="right" vertical="center"/>
    </xf>
    <xf numFmtId="0" fontId="3" fillId="24" borderId="3" applyNumberFormat="0" applyProtection="0">
      <alignment horizontal="right" vertical="center"/>
    </xf>
    <xf numFmtId="0" fontId="3" fillId="25" borderId="1" applyNumberFormat="0" applyProtection="0">
      <alignment horizontal="right" vertical="center"/>
    </xf>
    <xf numFmtId="0" fontId="3" fillId="26" borderId="1" applyNumberFormat="0" applyProtection="0">
      <alignment horizontal="right" vertical="center"/>
    </xf>
    <xf numFmtId="0" fontId="3" fillId="27" borderId="1" applyNumberFormat="0" applyProtection="0">
      <alignment horizontal="right" vertical="center"/>
    </xf>
    <xf numFmtId="0" fontId="3" fillId="28" borderId="1" applyNumberFormat="0" applyProtection="0">
      <alignment horizontal="right" vertical="center"/>
    </xf>
    <xf numFmtId="0" fontId="3" fillId="29" borderId="1" applyNumberFormat="0" applyProtection="0">
      <alignment horizontal="right" vertical="center"/>
    </xf>
    <xf numFmtId="0" fontId="3" fillId="30" borderId="1" applyNumberFormat="0" applyProtection="0">
      <alignment horizontal="right" vertical="center"/>
    </xf>
    <xf numFmtId="0" fontId="3" fillId="31" borderId="3" applyNumberFormat="0" applyProtection="0">
      <alignment horizontal="left" vertical="center" indent="1"/>
    </xf>
    <xf numFmtId="0" fontId="5" fillId="0" borderId="0">
      <alignment/>
      <protection/>
    </xf>
    <xf numFmtId="0" fontId="3" fillId="0" borderId="0">
      <alignment horizontal="left"/>
      <protection/>
    </xf>
    <xf numFmtId="0" fontId="10" fillId="32" borderId="0">
      <alignment/>
      <protection/>
    </xf>
    <xf numFmtId="0" fontId="1" fillId="33" borderId="3" applyNumberFormat="0" applyProtection="0">
      <alignment horizontal="left" vertical="center" indent="1"/>
    </xf>
    <xf numFmtId="0" fontId="1" fillId="33" borderId="3" applyNumberFormat="0" applyProtection="0">
      <alignment horizontal="left" vertical="center" indent="1"/>
    </xf>
    <xf numFmtId="0" fontId="3" fillId="34" borderId="1" applyNumberFormat="0" applyProtection="0">
      <alignment horizontal="right" vertical="center"/>
    </xf>
    <xf numFmtId="0" fontId="3" fillId="35" borderId="3" applyNumberFormat="0" applyProtection="0">
      <alignment horizontal="left" vertical="center" indent="1"/>
    </xf>
    <xf numFmtId="0" fontId="3" fillId="36" borderId="3" applyNumberFormat="0" applyProtection="0">
      <alignment horizontal="left" vertical="center" indent="1"/>
    </xf>
    <xf numFmtId="0" fontId="3" fillId="37" borderId="1" applyNumberFormat="0" applyProtection="0">
      <alignment horizontal="left" vertical="center" indent="1"/>
    </xf>
    <xf numFmtId="0" fontId="3" fillId="33" borderId="2" applyNumberFormat="0" applyProtection="0">
      <alignment horizontal="left" vertical="top" indent="1"/>
    </xf>
    <xf numFmtId="0" fontId="3" fillId="38" borderId="1" applyNumberFormat="0" applyProtection="0">
      <alignment horizontal="left" vertical="center" indent="1"/>
    </xf>
    <xf numFmtId="0" fontId="3" fillId="36" borderId="2" applyNumberFormat="0" applyProtection="0">
      <alignment horizontal="left" vertical="top" indent="1"/>
    </xf>
    <xf numFmtId="0" fontId="3" fillId="39" borderId="1" applyNumberFormat="0" applyProtection="0">
      <alignment horizontal="left" vertical="center" indent="1"/>
    </xf>
    <xf numFmtId="0" fontId="3" fillId="39" borderId="2" applyNumberFormat="0" applyProtection="0">
      <alignment horizontal="left" vertical="top" indent="1"/>
    </xf>
    <xf numFmtId="0" fontId="3" fillId="35" borderId="1" applyNumberFormat="0" applyProtection="0">
      <alignment horizontal="left" vertical="center" indent="1"/>
    </xf>
    <xf numFmtId="0" fontId="3" fillId="35" borderId="2" applyNumberFormat="0" applyProtection="0">
      <alignment horizontal="left" vertical="top" indent="1"/>
    </xf>
    <xf numFmtId="0" fontId="3" fillId="2" borderId="1" applyNumberFormat="0" applyProtection="0">
      <alignment horizontal="left" vertical="center" indent="1"/>
    </xf>
    <xf numFmtId="0" fontId="3" fillId="40" borderId="4" applyNumberFormat="0">
      <alignment/>
      <protection locked="0"/>
    </xf>
    <xf numFmtId="0" fontId="5" fillId="33" borderId="5" applyBorder="0">
      <alignment/>
      <protection/>
    </xf>
    <xf numFmtId="0" fontId="6" fillId="41" borderId="2" applyNumberFormat="0" applyProtection="0">
      <alignment vertical="center"/>
    </xf>
    <xf numFmtId="0" fontId="15" fillId="41" borderId="6" applyNumberFormat="0" applyProtection="0">
      <alignment vertical="center"/>
    </xf>
    <xf numFmtId="0" fontId="6" fillId="37" borderId="2" applyNumberFormat="0" applyProtection="0">
      <alignment horizontal="left" vertical="center" indent="1"/>
    </xf>
    <xf numFmtId="0" fontId="6" fillId="41" borderId="2" applyNumberFormat="0" applyProtection="0">
      <alignment horizontal="left" vertical="top" indent="1"/>
    </xf>
    <xf numFmtId="0" fontId="3" fillId="0" borderId="1" applyNumberFormat="0" applyProtection="0">
      <alignment horizontal="right" vertical="center"/>
    </xf>
    <xf numFmtId="0" fontId="5" fillId="0" borderId="1" applyNumberFormat="0" applyProtection="0">
      <alignment horizontal="right" vertical="center"/>
    </xf>
    <xf numFmtId="0" fontId="6" fillId="36" borderId="2" applyNumberFormat="0" applyProtection="0">
      <alignment horizontal="left" vertical="top" indent="1"/>
    </xf>
    <xf numFmtId="0" fontId="8" fillId="42" borderId="3" applyNumberFormat="0" applyProtection="0">
      <alignment horizontal="left" vertical="center" indent="1"/>
    </xf>
    <xf numFmtId="0" fontId="3" fillId="43" borderId="6">
      <alignment/>
      <protection/>
    </xf>
    <xf numFmtId="0" fontId="9" fillId="40" borderId="1" applyNumberFormat="0" applyProtection="0">
      <alignment horizontal="right" vertical="center"/>
    </xf>
    <xf numFmtId="0" fontId="14" fillId="0" borderId="0" applyNumberFormat="0" applyFill="0" applyBorder="0" applyAlignment="0" applyProtection="0"/>
    <xf numFmtId="0" fontId="3" fillId="0" borderId="0">
      <alignment/>
      <protection/>
    </xf>
    <xf numFmtId="0" fontId="3" fillId="0" borderId="0">
      <alignment horizontal="left"/>
      <protection/>
    </xf>
    <xf numFmtId="0" fontId="3" fillId="33" borderId="2" applyNumberFormat="0" applyProtection="0">
      <alignment horizontal="left" vertical="top" indent="1"/>
    </xf>
    <xf numFmtId="0" fontId="3" fillId="36" borderId="2" applyNumberFormat="0" applyProtection="0">
      <alignment horizontal="left" vertical="top" indent="1"/>
    </xf>
    <xf numFmtId="0" fontId="3" fillId="39" borderId="2" applyNumberFormat="0" applyProtection="0">
      <alignment horizontal="left" vertical="top" indent="1"/>
    </xf>
    <xf numFmtId="0" fontId="3" fillId="35" borderId="2" applyNumberFormat="0" applyProtection="0">
      <alignment horizontal="left" vertical="top" indent="1"/>
    </xf>
    <xf numFmtId="0" fontId="3" fillId="40" borderId="4" applyNumberFormat="0">
      <alignment/>
      <protection locked="0"/>
    </xf>
    <xf numFmtId="0" fontId="3" fillId="0" borderId="0">
      <alignment/>
      <protection/>
    </xf>
    <xf numFmtId="0" fontId="3" fillId="0" borderId="0">
      <alignment/>
      <protection/>
    </xf>
    <xf numFmtId="9" fontId="0" fillId="0" borderId="0" applyFont="0" applyFill="0" applyBorder="0" applyAlignment="0" applyProtection="0"/>
    <xf numFmtId="0" fontId="3" fillId="0" borderId="0">
      <alignment/>
      <protection/>
    </xf>
    <xf numFmtId="0" fontId="3" fillId="0" borderId="0">
      <alignment/>
      <protection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>
      <alignment/>
      <protection/>
    </xf>
  </cellStyleXfs>
  <cellXfs count="169">
    <xf numFmtId="0" fontId="0" fillId="0" borderId="0" xfId="0"/>
    <xf numFmtId="4" fontId="0" fillId="0" borderId="0" xfId="0" applyNumberFormat="1"/>
    <xf numFmtId="0" fontId="2" fillId="0" borderId="0" xfId="0" applyFont="1"/>
    <xf numFmtId="4" fontId="2" fillId="0" borderId="0" xfId="0" applyNumberFormat="1" applyFont="1"/>
    <xf numFmtId="10" fontId="0" fillId="0" borderId="0" xfId="0" applyNumberFormat="1"/>
    <xf numFmtId="0" fontId="0" fillId="0" borderId="0" xfId="0" applyNumberFormat="1"/>
    <xf numFmtId="0" fontId="0" fillId="44" borderId="0" xfId="0" applyFill="1"/>
    <xf numFmtId="164" fontId="0" fillId="0" borderId="0" xfId="0" applyNumberFormat="1"/>
    <xf numFmtId="164" fontId="0" fillId="44" borderId="0" xfId="0" applyNumberFormat="1" applyFill="1"/>
    <xf numFmtId="10" fontId="0" fillId="0" borderId="0" xfId="97" applyNumberFormat="1" applyFont="1"/>
    <xf numFmtId="3" fontId="0" fillId="0" borderId="0" xfId="0" applyNumberFormat="1"/>
    <xf numFmtId="4" fontId="0" fillId="0" borderId="0" xfId="0" applyNumberFormat="1" applyFont="1"/>
    <xf numFmtId="165" fontId="0" fillId="0" borderId="0" xfId="97" applyNumberFormat="1" applyFont="1"/>
    <xf numFmtId="4" fontId="0" fillId="0" borderId="0" xfId="0" applyNumberFormat="1" applyBorder="1"/>
    <xf numFmtId="10" fontId="0" fillId="0" borderId="0" xfId="0" applyNumberFormat="1" applyBorder="1"/>
    <xf numFmtId="4" fontId="2" fillId="0" borderId="0" xfId="0" applyNumberFormat="1" applyFont="1" applyBorder="1"/>
    <xf numFmtId="0" fontId="2" fillId="0" borderId="0" xfId="0" applyFont="1" applyBorder="1"/>
    <xf numFmtId="0" fontId="2" fillId="0" borderId="0" xfId="0" applyFont="1" applyAlignment="1">
      <alignment/>
    </xf>
    <xf numFmtId="0" fontId="17" fillId="0" borderId="0" xfId="0" applyFont="1" applyAlignment="1">
      <alignment/>
    </xf>
    <xf numFmtId="0" fontId="17" fillId="0" borderId="0" xfId="0" applyFont="1"/>
    <xf numFmtId="0" fontId="0" fillId="0" borderId="7" xfId="0" applyBorder="1"/>
    <xf numFmtId="0" fontId="2" fillId="0" borderId="8" xfId="0" applyFont="1" applyBorder="1"/>
    <xf numFmtId="0" fontId="2" fillId="45" borderId="9" xfId="0" applyFont="1" applyFill="1" applyBorder="1" applyAlignment="1">
      <alignment horizontal="center"/>
    </xf>
    <xf numFmtId="0" fontId="0" fillId="0" borderId="10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4" fontId="0" fillId="0" borderId="11" xfId="0" applyNumberFormat="1" applyBorder="1" applyAlignment="1">
      <alignment horizontal="right" vertical="center"/>
    </xf>
    <xf numFmtId="10" fontId="0" fillId="0" borderId="11" xfId="0" applyNumberFormat="1" applyBorder="1" applyAlignment="1">
      <alignment horizontal="right" vertical="center"/>
    </xf>
    <xf numFmtId="10" fontId="0" fillId="0" borderId="12" xfId="0" applyNumberFormat="1" applyBorder="1" applyAlignment="1">
      <alignment horizontal="right" vertical="center"/>
    </xf>
    <xf numFmtId="4" fontId="0" fillId="0" borderId="13" xfId="0" applyNumberFormat="1" applyBorder="1" applyAlignment="1">
      <alignment horizontal="right" vertical="center"/>
    </xf>
    <xf numFmtId="10" fontId="0" fillId="0" borderId="13" xfId="0" applyNumberFormat="1" applyBorder="1" applyAlignment="1">
      <alignment horizontal="right" vertical="center"/>
    </xf>
    <xf numFmtId="10" fontId="0" fillId="0" borderId="14" xfId="0" applyNumberFormat="1" applyBorder="1" applyAlignment="1">
      <alignment horizontal="right" vertical="center"/>
    </xf>
    <xf numFmtId="4" fontId="0" fillId="0" borderId="13" xfId="0" applyNumberFormat="1" applyFill="1" applyBorder="1" applyAlignment="1">
      <alignment horizontal="right" vertical="center"/>
    </xf>
    <xf numFmtId="4" fontId="2" fillId="0" borderId="13" xfId="0" applyNumberFormat="1" applyFont="1" applyBorder="1" applyAlignment="1">
      <alignment horizontal="right" vertical="center"/>
    </xf>
    <xf numFmtId="4" fontId="0" fillId="46" borderId="13" xfId="0" applyNumberFormat="1" applyFill="1" applyBorder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10" fontId="0" fillId="0" borderId="15" xfId="0" applyNumberFormat="1" applyBorder="1" applyAlignment="1">
      <alignment horizontal="right" vertical="center"/>
    </xf>
    <xf numFmtId="10" fontId="0" fillId="0" borderId="16" xfId="0" applyNumberFormat="1" applyBorder="1" applyAlignment="1">
      <alignment horizontal="right" vertical="center"/>
    </xf>
    <xf numFmtId="0" fontId="2" fillId="45" borderId="9" xfId="0" applyFont="1" applyFill="1" applyBorder="1" applyAlignment="1">
      <alignment horizontal="center" vertical="center"/>
    </xf>
    <xf numFmtId="4" fontId="0" fillId="0" borderId="7" xfId="0" applyNumberFormat="1" applyBorder="1" applyAlignment="1">
      <alignment horizontal="left" vertical="center"/>
    </xf>
    <xf numFmtId="0" fontId="18" fillId="0" borderId="0" xfId="0" applyFont="1"/>
    <xf numFmtId="4" fontId="0" fillId="0" borderId="17" xfId="0" applyNumberFormat="1" applyBorder="1" applyAlignment="1">
      <alignment horizontal="right" vertical="center"/>
    </xf>
    <xf numFmtId="4" fontId="0" fillId="0" borderId="18" xfId="0" applyNumberFormat="1" applyBorder="1" applyAlignment="1">
      <alignment horizontal="right" vertical="center"/>
    </xf>
    <xf numFmtId="4" fontId="0" fillId="0" borderId="19" xfId="0" applyNumberFormat="1" applyBorder="1" applyAlignment="1">
      <alignment horizontal="right" vertical="center"/>
    </xf>
    <xf numFmtId="49" fontId="2" fillId="45" borderId="20" xfId="0" applyNumberFormat="1" applyFont="1" applyFill="1" applyBorder="1" applyAlignment="1">
      <alignment horizontal="center"/>
    </xf>
    <xf numFmtId="49" fontId="2" fillId="45" borderId="21" xfId="0" applyNumberFormat="1" applyFont="1" applyFill="1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/>
    <xf numFmtId="4" fontId="0" fillId="0" borderId="24" xfId="0" applyNumberFormat="1" applyBorder="1"/>
    <xf numFmtId="0" fontId="0" fillId="0" borderId="25" xfId="0" applyBorder="1" applyAlignment="1">
      <alignment horizontal="left"/>
    </xf>
    <xf numFmtId="0" fontId="0" fillId="0" borderId="26" xfId="0" applyBorder="1"/>
    <xf numFmtId="4" fontId="0" fillId="0" borderId="27" xfId="0" applyNumberFormat="1" applyBorder="1"/>
    <xf numFmtId="0" fontId="0" fillId="0" borderId="28" xfId="0" applyBorder="1" applyAlignment="1">
      <alignment horizontal="left"/>
    </xf>
    <xf numFmtId="0" fontId="0" fillId="0" borderId="29" xfId="0" applyBorder="1"/>
    <xf numFmtId="4" fontId="0" fillId="0" borderId="30" xfId="0" applyNumberFormat="1" applyBorder="1"/>
    <xf numFmtId="0" fontId="0" fillId="0" borderId="31" xfId="0" applyBorder="1" applyAlignment="1">
      <alignment horizontal="left"/>
    </xf>
    <xf numFmtId="0" fontId="0" fillId="0" borderId="32" xfId="0" applyBorder="1"/>
    <xf numFmtId="4" fontId="0" fillId="0" borderId="33" xfId="0" applyNumberFormat="1" applyBorder="1"/>
    <xf numFmtId="0" fontId="0" fillId="0" borderId="34" xfId="0" applyBorder="1" applyAlignment="1">
      <alignment horizontal="left"/>
    </xf>
    <xf numFmtId="0" fontId="0" fillId="0" borderId="35" xfId="0" applyBorder="1"/>
    <xf numFmtId="4" fontId="0" fillId="0" borderId="36" xfId="0" applyNumberFormat="1" applyBorder="1"/>
    <xf numFmtId="0" fontId="0" fillId="0" borderId="37" xfId="0" applyBorder="1" applyAlignment="1">
      <alignment horizontal="left"/>
    </xf>
    <xf numFmtId="0" fontId="0" fillId="0" borderId="38" xfId="0" applyBorder="1"/>
    <xf numFmtId="4" fontId="0" fillId="0" borderId="39" xfId="0" applyNumberFormat="1" applyBorder="1"/>
    <xf numFmtId="0" fontId="2" fillId="45" borderId="40" xfId="0" applyFont="1" applyFill="1" applyBorder="1" applyAlignment="1">
      <alignment horizontal="center"/>
    </xf>
    <xf numFmtId="4" fontId="2" fillId="45" borderId="41" xfId="0" applyNumberFormat="1" applyFont="1" applyFill="1" applyBorder="1" applyAlignment="1">
      <alignment horizontal="center" vertical="center"/>
    </xf>
    <xf numFmtId="4" fontId="2" fillId="45" borderId="41" xfId="0" applyNumberFormat="1" applyFont="1" applyFill="1" applyBorder="1" applyAlignment="1">
      <alignment horizontal="center"/>
    </xf>
    <xf numFmtId="0" fontId="0" fillId="0" borderId="8" xfId="0" applyBorder="1"/>
    <xf numFmtId="164" fontId="0" fillId="0" borderId="15" xfId="0" applyNumberFormat="1" applyBorder="1"/>
    <xf numFmtId="0" fontId="0" fillId="0" borderId="42" xfId="0" applyBorder="1"/>
    <xf numFmtId="164" fontId="0" fillId="0" borderId="43" xfId="0" applyNumberFormat="1" applyBorder="1"/>
    <xf numFmtId="0" fontId="2" fillId="0" borderId="42" xfId="0" applyFont="1" applyBorder="1"/>
    <xf numFmtId="0" fontId="0" fillId="0" borderId="31" xfId="0" applyBorder="1"/>
    <xf numFmtId="0" fontId="0" fillId="0" borderId="34" xfId="0" applyBorder="1"/>
    <xf numFmtId="49" fontId="2" fillId="45" borderId="41" xfId="0" applyNumberFormat="1" applyFont="1" applyFill="1" applyBorder="1" applyAlignment="1">
      <alignment horizontal="center"/>
    </xf>
    <xf numFmtId="0" fontId="0" fillId="0" borderId="44" xfId="0" applyBorder="1"/>
    <xf numFmtId="4" fontId="0" fillId="0" borderId="45" xfId="0" applyNumberFormat="1" applyBorder="1"/>
    <xf numFmtId="10" fontId="0" fillId="0" borderId="46" xfId="0" applyNumberFormat="1" applyBorder="1" applyAlignment="1">
      <alignment horizontal="right" vertical="center"/>
    </xf>
    <xf numFmtId="10" fontId="0" fillId="0" borderId="47" xfId="0" applyNumberFormat="1" applyBorder="1" applyAlignment="1">
      <alignment horizontal="right" vertical="center"/>
    </xf>
    <xf numFmtId="10" fontId="0" fillId="0" borderId="48" xfId="0" applyNumberFormat="1" applyBorder="1" applyAlignment="1">
      <alignment horizontal="right" vertical="center"/>
    </xf>
    <xf numFmtId="10" fontId="0" fillId="0" borderId="49" xfId="0" applyNumberFormat="1" applyBorder="1" applyAlignment="1">
      <alignment horizontal="right" vertical="center"/>
    </xf>
    <xf numFmtId="4" fontId="0" fillId="0" borderId="46" xfId="0" applyNumberFormat="1" applyBorder="1" applyAlignment="1">
      <alignment horizontal="right" vertical="center"/>
    </xf>
    <xf numFmtId="4" fontId="0" fillId="0" borderId="47" xfId="0" applyNumberFormat="1" applyBorder="1" applyAlignment="1">
      <alignment horizontal="right" vertical="center"/>
    </xf>
    <xf numFmtId="4" fontId="0" fillId="0" borderId="48" xfId="0" applyNumberFormat="1" applyBorder="1" applyAlignment="1">
      <alignment horizontal="right" vertical="center"/>
    </xf>
    <xf numFmtId="4" fontId="2" fillId="0" borderId="0" xfId="0" applyNumberFormat="1" applyFont="1" applyBorder="1" applyAlignment="1">
      <alignment horizontal="right" vertical="center"/>
    </xf>
    <xf numFmtId="4" fontId="0" fillId="0" borderId="0" xfId="0" applyNumberFormat="1" applyBorder="1" applyAlignment="1">
      <alignment horizontal="right" vertical="center"/>
    </xf>
    <xf numFmtId="10" fontId="0" fillId="0" borderId="0" xfId="0" applyNumberFormat="1" applyBorder="1" applyAlignment="1">
      <alignment horizontal="right" vertical="center"/>
    </xf>
    <xf numFmtId="4" fontId="0" fillId="0" borderId="48" xfId="0" applyNumberFormat="1" applyBorder="1"/>
    <xf numFmtId="4" fontId="0" fillId="0" borderId="50" xfId="0" applyNumberFormat="1" applyBorder="1"/>
    <xf numFmtId="4" fontId="0" fillId="0" borderId="49" xfId="0" applyNumberFormat="1" applyBorder="1"/>
    <xf numFmtId="4" fontId="0" fillId="0" borderId="16" xfId="0" applyNumberFormat="1" applyBorder="1"/>
    <xf numFmtId="0" fontId="2" fillId="0" borderId="51" xfId="0" applyFont="1" applyBorder="1" applyAlignment="1">
      <alignment vertical="center"/>
    </xf>
    <xf numFmtId="49" fontId="2" fillId="0" borderId="21" xfId="0" applyNumberFormat="1" applyFont="1" applyBorder="1" applyAlignment="1">
      <alignment horizontal="center" vertical="center"/>
    </xf>
    <xf numFmtId="49" fontId="2" fillId="0" borderId="52" xfId="0" applyNumberFormat="1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/>
    </xf>
    <xf numFmtId="49" fontId="2" fillId="45" borderId="9" xfId="0" applyNumberFormat="1" applyFont="1" applyFill="1" applyBorder="1" applyAlignment="1">
      <alignment horizontal="center"/>
    </xf>
    <xf numFmtId="0" fontId="0" fillId="0" borderId="53" xfId="0" applyBorder="1"/>
    <xf numFmtId="49" fontId="2" fillId="0" borderId="54" xfId="0" applyNumberFormat="1" applyFont="1" applyBorder="1" applyAlignment="1">
      <alignment horizontal="center" vertical="center"/>
    </xf>
    <xf numFmtId="49" fontId="2" fillId="45" borderId="52" xfId="0" applyNumberFormat="1" applyFont="1" applyFill="1" applyBorder="1" applyAlignment="1">
      <alignment horizontal="center"/>
    </xf>
    <xf numFmtId="4" fontId="0" fillId="0" borderId="11" xfId="0" applyNumberFormat="1" applyBorder="1" applyAlignment="1">
      <alignment vertical="center"/>
    </xf>
    <xf numFmtId="4" fontId="0" fillId="0" borderId="55" xfId="0" applyNumberFormat="1" applyBorder="1" applyAlignment="1">
      <alignment vertical="center"/>
    </xf>
    <xf numFmtId="4" fontId="0" fillId="0" borderId="17" xfId="0" applyNumberFormat="1" applyBorder="1" applyAlignment="1">
      <alignment vertical="center"/>
    </xf>
    <xf numFmtId="10" fontId="0" fillId="0" borderId="11" xfId="0" applyNumberFormat="1" applyBorder="1" applyAlignment="1">
      <alignment vertical="center"/>
    </xf>
    <xf numFmtId="4" fontId="0" fillId="0" borderId="46" xfId="0" applyNumberFormat="1" applyBorder="1" applyAlignment="1">
      <alignment vertical="center"/>
    </xf>
    <xf numFmtId="10" fontId="0" fillId="0" borderId="46" xfId="0" applyNumberFormat="1" applyBorder="1" applyAlignment="1">
      <alignment vertical="center"/>
    </xf>
    <xf numFmtId="10" fontId="0" fillId="0" borderId="12" xfId="0" applyNumberFormat="1" applyBorder="1" applyAlignment="1">
      <alignment vertical="center"/>
    </xf>
    <xf numFmtId="4" fontId="0" fillId="0" borderId="13" xfId="0" applyNumberFormat="1" applyBorder="1" applyAlignment="1">
      <alignment vertical="center"/>
    </xf>
    <xf numFmtId="4" fontId="0" fillId="0" borderId="56" xfId="0" applyNumberFormat="1" applyBorder="1" applyAlignment="1">
      <alignment vertical="center"/>
    </xf>
    <xf numFmtId="4" fontId="0" fillId="0" borderId="18" xfId="0" applyNumberFormat="1" applyBorder="1" applyAlignment="1">
      <alignment vertical="center"/>
    </xf>
    <xf numFmtId="10" fontId="0" fillId="0" borderId="13" xfId="0" applyNumberFormat="1" applyBorder="1" applyAlignment="1">
      <alignment vertical="center"/>
    </xf>
    <xf numFmtId="4" fontId="0" fillId="0" borderId="47" xfId="0" applyNumberFormat="1" applyBorder="1" applyAlignment="1">
      <alignment vertical="center"/>
    </xf>
    <xf numFmtId="10" fontId="0" fillId="0" borderId="47" xfId="0" applyNumberFormat="1" applyBorder="1" applyAlignment="1">
      <alignment vertical="center"/>
    </xf>
    <xf numFmtId="10" fontId="0" fillId="0" borderId="14" xfId="0" applyNumberFormat="1" applyBorder="1" applyAlignment="1">
      <alignment vertical="center"/>
    </xf>
    <xf numFmtId="4" fontId="0" fillId="0" borderId="13" xfId="0" applyNumberFormat="1" applyFill="1" applyBorder="1" applyAlignment="1">
      <alignment vertical="center"/>
    </xf>
    <xf numFmtId="4" fontId="0" fillId="0" borderId="56" xfId="0" applyNumberFormat="1" applyFill="1" applyBorder="1" applyAlignment="1">
      <alignment vertical="center"/>
    </xf>
    <xf numFmtId="4" fontId="2" fillId="0" borderId="13" xfId="0" applyNumberFormat="1" applyFont="1" applyFill="1" applyBorder="1" applyAlignment="1">
      <alignment vertical="center"/>
    </xf>
    <xf numFmtId="4" fontId="2" fillId="0" borderId="56" xfId="0" applyNumberFormat="1" applyFont="1" applyFill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4" fontId="2" fillId="0" borderId="56" xfId="0" applyNumberFormat="1" applyFont="1" applyBorder="1" applyAlignment="1">
      <alignment vertical="center"/>
    </xf>
    <xf numFmtId="4" fontId="2" fillId="0" borderId="15" xfId="0" applyNumberFormat="1" applyFont="1" applyBorder="1" applyAlignment="1">
      <alignment vertical="center"/>
    </xf>
    <xf numFmtId="4" fontId="2" fillId="0" borderId="57" xfId="0" applyNumberFormat="1" applyFont="1" applyBorder="1" applyAlignment="1">
      <alignment vertical="center"/>
    </xf>
    <xf numFmtId="4" fontId="0" fillId="0" borderId="19" xfId="0" applyNumberFormat="1" applyBorder="1" applyAlignment="1">
      <alignment vertical="center"/>
    </xf>
    <xf numFmtId="10" fontId="0" fillId="0" borderId="15" xfId="0" applyNumberFormat="1" applyBorder="1" applyAlignment="1">
      <alignment vertical="center"/>
    </xf>
    <xf numFmtId="4" fontId="0" fillId="0" borderId="48" xfId="0" applyNumberFormat="1" applyBorder="1" applyAlignment="1">
      <alignment vertical="center"/>
    </xf>
    <xf numFmtId="10" fontId="0" fillId="0" borderId="48" xfId="0" applyNumberFormat="1" applyBorder="1" applyAlignment="1">
      <alignment vertical="center"/>
    </xf>
    <xf numFmtId="10" fontId="0" fillId="0" borderId="16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7" xfId="0" applyFill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4" fontId="0" fillId="0" borderId="14" xfId="0" applyNumberFormat="1" applyBorder="1"/>
    <xf numFmtId="0" fontId="4" fillId="47" borderId="58" xfId="0" applyFont="1" applyFill="1" applyBorder="1" applyAlignment="1">
      <alignment horizontal="center"/>
    </xf>
    <xf numFmtId="4" fontId="0" fillId="0" borderId="59" xfId="0" applyNumberFormat="1" applyBorder="1" applyAlignment="1">
      <alignment horizontal="right" vertical="center"/>
    </xf>
    <xf numFmtId="4" fontId="0" fillId="0" borderId="60" xfId="0" applyNumberFormat="1" applyBorder="1" applyAlignment="1">
      <alignment horizontal="right" vertical="center"/>
    </xf>
    <xf numFmtId="4" fontId="0" fillId="0" borderId="60" xfId="0" applyNumberFormat="1" applyFill="1" applyBorder="1" applyAlignment="1">
      <alignment horizontal="right" vertical="center"/>
    </xf>
    <xf numFmtId="4" fontId="2" fillId="0" borderId="60" xfId="0" applyNumberFormat="1" applyFont="1" applyBorder="1" applyAlignment="1">
      <alignment horizontal="right" vertical="center"/>
    </xf>
    <xf numFmtId="4" fontId="0" fillId="46" borderId="60" xfId="0" applyNumberFormat="1" applyFill="1" applyBorder="1" applyAlignment="1">
      <alignment horizontal="right" vertical="center"/>
    </xf>
    <xf numFmtId="4" fontId="2" fillId="0" borderId="61" xfId="0" applyNumberFormat="1" applyFont="1" applyBorder="1" applyAlignment="1">
      <alignment horizontal="right" vertical="center"/>
    </xf>
    <xf numFmtId="4" fontId="2" fillId="0" borderId="62" xfId="0" applyNumberFormat="1" applyFont="1" applyBorder="1" applyAlignment="1">
      <alignment horizontal="right" vertical="center"/>
    </xf>
    <xf numFmtId="49" fontId="2" fillId="0" borderId="54" xfId="0" applyNumberFormat="1" applyFont="1" applyBorder="1" applyAlignment="1">
      <alignment horizontal="center" vertical="center" wrapText="1"/>
    </xf>
    <xf numFmtId="4" fontId="0" fillId="0" borderId="63" xfId="0" applyNumberFormat="1" applyBorder="1"/>
    <xf numFmtId="4" fontId="0" fillId="0" borderId="64" xfId="0" applyNumberFormat="1" applyBorder="1"/>
    <xf numFmtId="4" fontId="0" fillId="0" borderId="65" xfId="0" applyNumberFormat="1" applyBorder="1"/>
    <xf numFmtId="0" fontId="0" fillId="0" borderId="66" xfId="0" applyBorder="1"/>
    <xf numFmtId="166" fontId="2" fillId="0" borderId="60" xfId="0" applyNumberFormat="1" applyFont="1" applyBorder="1" applyAlignment="1">
      <alignment horizontal="right" vertical="center"/>
    </xf>
    <xf numFmtId="4" fontId="0" fillId="0" borderId="67" xfId="0" applyNumberFormat="1" applyBorder="1"/>
    <xf numFmtId="4" fontId="0" fillId="0" borderId="60" xfId="0" applyNumberFormat="1" applyBorder="1"/>
    <xf numFmtId="4" fontId="0" fillId="0" borderId="68" xfId="0" applyNumberFormat="1" applyBorder="1"/>
    <xf numFmtId="4" fontId="0" fillId="0" borderId="32" xfId="0" applyNumberFormat="1" applyBorder="1"/>
    <xf numFmtId="4" fontId="0" fillId="0" borderId="35" xfId="0" applyNumberFormat="1" applyBorder="1"/>
    <xf numFmtId="4" fontId="0" fillId="0" borderId="19" xfId="0" applyNumberFormat="1" applyBorder="1"/>
    <xf numFmtId="4" fontId="0" fillId="0" borderId="18" xfId="0" applyNumberFormat="1" applyBorder="1"/>
    <xf numFmtId="4" fontId="0" fillId="0" borderId="69" xfId="0" applyNumberFormat="1" applyBorder="1"/>
    <xf numFmtId="4" fontId="0" fillId="0" borderId="70" xfId="0" applyNumberFormat="1" applyBorder="1"/>
    <xf numFmtId="4" fontId="0" fillId="0" borderId="71" xfId="0" applyNumberFormat="1" applyBorder="1"/>
    <xf numFmtId="166" fontId="2" fillId="0" borderId="13" xfId="0" applyNumberFormat="1" applyFont="1" applyBorder="1" applyAlignment="1">
      <alignment horizontal="right" vertical="center"/>
    </xf>
    <xf numFmtId="166" fontId="2" fillId="0" borderId="13" xfId="0" applyNumberFormat="1" applyFont="1" applyBorder="1" applyAlignment="1">
      <alignment vertical="center"/>
    </xf>
    <xf numFmtId="166" fontId="2" fillId="0" borderId="56" xfId="0" applyNumberFormat="1" applyFont="1" applyBorder="1" applyAlignment="1">
      <alignment vertical="center"/>
    </xf>
    <xf numFmtId="0" fontId="0" fillId="0" borderId="45" xfId="0" applyFill="1" applyBorder="1"/>
    <xf numFmtId="0" fontId="0" fillId="0" borderId="39" xfId="0" applyBorder="1"/>
    <xf numFmtId="1" fontId="0" fillId="0" borderId="22" xfId="0" applyNumberFormat="1" applyBorder="1" applyAlignment="1">
      <alignment horizontal="left"/>
    </xf>
    <xf numFmtId="4" fontId="0" fillId="0" borderId="7" xfId="0" applyNumberFormat="1" applyBorder="1"/>
    <xf numFmtId="4" fontId="0" fillId="0" borderId="8" xfId="0" applyNumberFormat="1" applyBorder="1"/>
    <xf numFmtId="0" fontId="4" fillId="47" borderId="72" xfId="0" applyFont="1" applyFill="1" applyBorder="1" applyAlignment="1">
      <alignment horizontal="center"/>
    </xf>
    <xf numFmtId="0" fontId="4" fillId="47" borderId="73" xfId="0" applyFont="1" applyFill="1" applyBorder="1" applyAlignment="1">
      <alignment horizontal="center"/>
    </xf>
    <xf numFmtId="0" fontId="4" fillId="47" borderId="58" xfId="0" applyFont="1" applyFill="1" applyBorder="1" applyAlignment="1">
      <alignment horizontal="center"/>
    </xf>
  </cellXfs>
  <cellStyles count="89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SAPBEXstdItem" xfId="20"/>
    <cellStyle name="SAPBEXaggDataEmph" xfId="21"/>
    <cellStyle name="Normální 2" xfId="22"/>
    <cellStyle name="Accent1 - 20%" xfId="23"/>
    <cellStyle name="Accent1 - 40%" xfId="24"/>
    <cellStyle name="Accent1 - 60%" xfId="25"/>
    <cellStyle name="Accent2 - 20%" xfId="26"/>
    <cellStyle name="Accent2 - 40%" xfId="27"/>
    <cellStyle name="Accent2 - 60%" xfId="28"/>
    <cellStyle name="Accent3 - 20%" xfId="29"/>
    <cellStyle name="Accent3 - 40%" xfId="30"/>
    <cellStyle name="Accent3 - 60%" xfId="31"/>
    <cellStyle name="Accent4 - 20%" xfId="32"/>
    <cellStyle name="Accent4 - 40%" xfId="33"/>
    <cellStyle name="Accent4 - 60%" xfId="34"/>
    <cellStyle name="Accent5 - 20%" xfId="35"/>
    <cellStyle name="Accent5 - 40%" xfId="36"/>
    <cellStyle name="Accent5 - 60%" xfId="37"/>
    <cellStyle name="Accent6 - 20%" xfId="38"/>
    <cellStyle name="Accent6 - 40%" xfId="39"/>
    <cellStyle name="Accent6 - 60%" xfId="40"/>
    <cellStyle name="Emphasis 1" xfId="41"/>
    <cellStyle name="Emphasis 2" xfId="42"/>
    <cellStyle name="Emphasis 3" xfId="43"/>
    <cellStyle name="SAPBEXaggData" xfId="44"/>
    <cellStyle name="Normální 3" xfId="45"/>
    <cellStyle name="SAPBEXaggItem" xfId="46"/>
    <cellStyle name="SAPBEXaggItemX" xfId="47"/>
    <cellStyle name="SAPBEXexcBad7" xfId="48"/>
    <cellStyle name="SAPBEXexcBad8" xfId="49"/>
    <cellStyle name="SAPBEXexcBad9" xfId="50"/>
    <cellStyle name="SAPBEXexcCritical4" xfId="51"/>
    <cellStyle name="SAPBEXexcCritical5" xfId="52"/>
    <cellStyle name="SAPBEXexcCritical6" xfId="53"/>
    <cellStyle name="SAPBEXexcGood1" xfId="54"/>
    <cellStyle name="SAPBEXexcGood2" xfId="55"/>
    <cellStyle name="SAPBEXexcGood3" xfId="56"/>
    <cellStyle name="SAPBEXfilterDrill" xfId="57"/>
    <cellStyle name="SAPBEXFilterInfo1" xfId="58"/>
    <cellStyle name="SAPBEXFilterInfo2" xfId="59"/>
    <cellStyle name="SAPBEXFilterInfoHlavicka" xfId="60"/>
    <cellStyle name="SAPBEXfilterItem" xfId="61"/>
    <cellStyle name="SAPBEXfilterText" xfId="62"/>
    <cellStyle name="SAPBEXformats" xfId="63"/>
    <cellStyle name="SAPBEXheaderItem" xfId="64"/>
    <cellStyle name="SAPBEXheaderText" xfId="65"/>
    <cellStyle name="SAPBEXHLevel0" xfId="66"/>
    <cellStyle name="SAPBEXHLevel0X" xfId="67"/>
    <cellStyle name="SAPBEXHLevel1" xfId="68"/>
    <cellStyle name="SAPBEXHLevel1X" xfId="69"/>
    <cellStyle name="SAPBEXHLevel2" xfId="70"/>
    <cellStyle name="SAPBEXHLevel2X" xfId="71"/>
    <cellStyle name="SAPBEXHLevel3" xfId="72"/>
    <cellStyle name="SAPBEXHLevel3X" xfId="73"/>
    <cellStyle name="SAPBEXchaText" xfId="74"/>
    <cellStyle name="SAPBEXinputData" xfId="75"/>
    <cellStyle name="SAPBEXItemHeader" xfId="76"/>
    <cellStyle name="SAPBEXresData" xfId="77"/>
    <cellStyle name="SAPBEXresDataEmph" xfId="78"/>
    <cellStyle name="SAPBEXresItem" xfId="79"/>
    <cellStyle name="SAPBEXresItemX" xfId="80"/>
    <cellStyle name="SAPBEXstdData" xfId="81"/>
    <cellStyle name="SAPBEXstdDataEmph" xfId="82"/>
    <cellStyle name="SAPBEXstdItemX" xfId="83"/>
    <cellStyle name="SAPBEXtitle" xfId="84"/>
    <cellStyle name="SAPBEXunassignedItem" xfId="85"/>
    <cellStyle name="SAPBEXundefined" xfId="86"/>
    <cellStyle name="Sheet Title" xfId="87"/>
    <cellStyle name="Normální 4" xfId="88"/>
    <cellStyle name="SAPBEXFilterInfo2 2" xfId="89"/>
    <cellStyle name="SAPBEXHLevel0X 2" xfId="90"/>
    <cellStyle name="SAPBEXHLevel1X 2" xfId="91"/>
    <cellStyle name="SAPBEXHLevel2X 2" xfId="92"/>
    <cellStyle name="SAPBEXHLevel3X 2" xfId="93"/>
    <cellStyle name="SAPBEXinputData 2" xfId="94"/>
    <cellStyle name="Normální 5" xfId="95"/>
    <cellStyle name="Normální 6" xfId="96"/>
    <cellStyle name="Procenta" xfId="97"/>
    <cellStyle name="Normální 7" xfId="98"/>
    <cellStyle name="Normální 8" xfId="99"/>
    <cellStyle name="Procenta 2" xfId="100"/>
    <cellStyle name="Procenta 3" xfId="101"/>
    <cellStyle name="Normální 9" xfId="10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1" Type="http://schemas.openxmlformats.org/officeDocument/2006/relationships/theme" Target="theme/theme1.xml" /><Relationship Id="rId8" Type="http://schemas.openxmlformats.org/officeDocument/2006/relationships/sharedStrings" Target="sharedStrings.xml" /><Relationship Id="rId6" Type="http://schemas.openxmlformats.org/officeDocument/2006/relationships/worksheet" Target="worksheets/sheet5.xml" /><Relationship Id="rId7" Type="http://schemas.openxmlformats.org/officeDocument/2006/relationships/styles" Target="styles.xml" /><Relationship Id="rId5" Type="http://schemas.openxmlformats.org/officeDocument/2006/relationships/worksheet" Target="worksheets/sheet4.xml" 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U78"/>
  <sheetViews>
    <sheetView zoomScale="60" zoomScaleNormal="60" workbookViewId="0" topLeftCell="A1">
      <selection pane="topLeft" activeCell="F39" sqref="F39"/>
    </sheetView>
  </sheetViews>
  <sheetFormatPr defaultRowHeight="15"/>
  <cols>
    <col min="1" max="1" width="2" customWidth="1"/>
    <col min="2" max="2" width="62" customWidth="1"/>
    <col min="3" max="3" width="13.7142857142857" customWidth="1"/>
    <col min="4" max="4" width="14.7142857142857" customWidth="1"/>
    <col min="5" max="5" width="14.2857142857143" customWidth="1"/>
    <col min="6" max="6" width="14" customWidth="1"/>
    <col min="7" max="8" width="14.7142857142857" customWidth="1"/>
    <col min="9" max="9" width="14.1428571428571" customWidth="1"/>
    <col min="10" max="10" width="14.7142857142857" customWidth="1"/>
    <col min="11" max="11" width="15" customWidth="1"/>
    <col min="12" max="13" width="14.7142857142857" customWidth="1"/>
    <col min="14" max="14" width="12" customWidth="1"/>
    <col min="15" max="15" width="11.4285714285714" customWidth="1"/>
    <col min="16" max="16" width="12.1428571428571" customWidth="1"/>
    <col min="17" max="18" width="12" customWidth="1"/>
    <col min="19" max="19" width="11.1428571428571" customWidth="1"/>
    <col min="21" max="21" width="9.71428571428571" bestFit="1" customWidth="1"/>
  </cols>
  <sheetData>
    <row r="1" ht="8.25" customHeight="1" thickBot="1">
      <c r="J1" s="4"/>
    </row>
    <row r="2" spans="2:19" ht="16.5" thickBot="1">
      <c r="B2" s="166" t="s">
        <v>30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8"/>
    </row>
    <row r="3" spans="2:19" ht="15.75" thickBot="1">
      <c r="B3" s="22" t="s">
        <v>17</v>
      </c>
      <c r="C3" s="46" t="s">
        <v>18</v>
      </c>
      <c r="D3" s="46" t="s">
        <v>19</v>
      </c>
      <c r="E3" s="46" t="s">
        <v>20</v>
      </c>
      <c r="F3" s="46" t="s">
        <v>21</v>
      </c>
      <c r="G3" s="46" t="s">
        <v>22</v>
      </c>
      <c r="H3" s="46" t="s">
        <v>23</v>
      </c>
      <c r="I3" s="46" t="s">
        <v>24</v>
      </c>
      <c r="J3" s="46" t="s">
        <v>25</v>
      </c>
      <c r="K3" s="46" t="s">
        <v>26</v>
      </c>
      <c r="L3" s="46" t="s">
        <v>57</v>
      </c>
      <c r="M3" s="46" t="s">
        <v>113</v>
      </c>
      <c r="N3" s="46" t="s">
        <v>59</v>
      </c>
      <c r="O3" s="47" t="s">
        <v>60</v>
      </c>
      <c r="P3" s="47" t="s">
        <v>61</v>
      </c>
      <c r="Q3" s="47" t="s">
        <v>62</v>
      </c>
      <c r="R3" s="47" t="s">
        <v>63</v>
      </c>
      <c r="S3" s="100" t="s">
        <v>64</v>
      </c>
    </row>
    <row r="4" spans="2:20" ht="15">
      <c r="B4" s="23" t="s">
        <v>0</v>
      </c>
      <c r="C4" s="28">
        <v>208442.98</v>
      </c>
      <c r="D4" s="28">
        <v>219390.94</v>
      </c>
      <c r="E4" s="28">
        <v>226300.56</v>
      </c>
      <c r="F4" s="28">
        <v>249497.66</v>
      </c>
      <c r="G4" s="28">
        <v>270742.58</v>
      </c>
      <c r="H4" s="28">
        <v>295189.39</v>
      </c>
      <c r="I4" s="28">
        <v>320174.45</v>
      </c>
      <c r="J4" s="28">
        <v>301671.52</v>
      </c>
      <c r="K4" s="28">
        <v>335886.87</v>
      </c>
      <c r="L4" s="28">
        <v>387245.30</v>
      </c>
      <c r="M4" s="135">
        <v>447369.77</v>
      </c>
      <c r="N4" s="43">
        <f>M4-L4</f>
        <v>60124.47000000003</v>
      </c>
      <c r="O4" s="29">
        <f>M4/L4-1</f>
        <v>0.15526197477412906</v>
      </c>
      <c r="P4" s="83">
        <f>M4-K4</f>
        <v>111482.90000000002</v>
      </c>
      <c r="Q4" s="79">
        <f>M4/K4-1</f>
        <v>0.33190609683552097</v>
      </c>
      <c r="R4" s="83">
        <f>M4-J4</f>
        <v>145698.25</v>
      </c>
      <c r="S4" s="30">
        <f>M4/J4-1</f>
        <v>0.48296985409825899</v>
      </c>
      <c r="T4" s="1"/>
    </row>
    <row r="5" spans="2:19" ht="15">
      <c r="B5" s="24" t="s">
        <v>8</v>
      </c>
      <c r="C5" s="31">
        <v>32666.34</v>
      </c>
      <c r="D5" s="31">
        <v>37178.29</v>
      </c>
      <c r="E5" s="31">
        <v>36318.019999999997</v>
      </c>
      <c r="F5" s="31">
        <v>35270.85</v>
      </c>
      <c r="G5" s="31">
        <v>34017.53</v>
      </c>
      <c r="H5" s="31">
        <v>38721.370000000003</v>
      </c>
      <c r="I5" s="31">
        <v>41986.94</v>
      </c>
      <c r="J5" s="31">
        <v>43615.10</v>
      </c>
      <c r="K5" s="31">
        <v>48257.94</v>
      </c>
      <c r="L5" s="31">
        <v>59107.07</v>
      </c>
      <c r="M5" s="136">
        <v>69822.75</v>
      </c>
      <c r="N5" s="44">
        <f t="shared" si="0" ref="N5:N18">M5-L5</f>
        <v>10715.68</v>
      </c>
      <c r="O5" s="32">
        <f t="shared" si="1" ref="O5:O18">M5/L5-1</f>
        <v>0.18129269476561771</v>
      </c>
      <c r="P5" s="84">
        <f t="shared" si="2" ref="P5:P18">M5-K5</f>
        <v>21564.809999999998</v>
      </c>
      <c r="Q5" s="80">
        <f t="shared" si="3" ref="Q5:Q18">M5/K5-1</f>
        <v>0.44686553135090312</v>
      </c>
      <c r="R5" s="84">
        <f t="shared" si="4" ref="R5:R18">M5-J5</f>
        <v>26207.65</v>
      </c>
      <c r="S5" s="33">
        <f t="shared" si="5" ref="S5:S18">M5/J5-1</f>
        <v>0.60088478531517753</v>
      </c>
    </row>
    <row r="6" spans="2:19" ht="15">
      <c r="B6" s="24" t="s">
        <v>1</v>
      </c>
      <c r="C6" s="31">
        <v>7764.97</v>
      </c>
      <c r="D6" s="31">
        <v>6665.14</v>
      </c>
      <c r="E6" s="31">
        <v>5784.86</v>
      </c>
      <c r="F6" s="31">
        <v>8526.15</v>
      </c>
      <c r="G6" s="31">
        <v>6696.33</v>
      </c>
      <c r="H6" s="31">
        <v>7800.85</v>
      </c>
      <c r="I6" s="31">
        <v>7182.02</v>
      </c>
      <c r="J6" s="31">
        <v>7241.46</v>
      </c>
      <c r="K6" s="31">
        <v>10714.28</v>
      </c>
      <c r="L6" s="31">
        <v>10219.17</v>
      </c>
      <c r="M6" s="136">
        <v>7263.51</v>
      </c>
      <c r="N6" s="44">
        <f t="shared" si="0"/>
        <v>-2955.66</v>
      </c>
      <c r="O6" s="32">
        <f t="shared" si="1"/>
        <v>-0.28922701158704667</v>
      </c>
      <c r="P6" s="84">
        <f t="shared" si="2"/>
        <v>-3450.7700000000004</v>
      </c>
      <c r="Q6" s="80">
        <f t="shared" si="3"/>
        <v>-0.32207203843842047</v>
      </c>
      <c r="R6" s="84">
        <f t="shared" si="4"/>
        <v>22.050000000000182</v>
      </c>
      <c r="S6" s="33">
        <f t="shared" si="5"/>
        <v>0.0030449660703781856</v>
      </c>
    </row>
    <row r="7" spans="2:19" ht="15">
      <c r="B7" s="25" t="s">
        <v>2</v>
      </c>
      <c r="C7" s="34">
        <v>143081.84</v>
      </c>
      <c r="D7" s="34">
        <v>155205.16</v>
      </c>
      <c r="E7" s="34">
        <v>173629.12</v>
      </c>
      <c r="F7" s="34">
        <v>150809.18</v>
      </c>
      <c r="G7" s="34">
        <v>160922</v>
      </c>
      <c r="H7" s="34">
        <v>190503.46</v>
      </c>
      <c r="I7" s="34">
        <v>224478.31</v>
      </c>
      <c r="J7" s="34">
        <v>273429.03999999998</v>
      </c>
      <c r="K7" s="34">
        <v>282905.09000000003</v>
      </c>
      <c r="L7" s="34">
        <v>286906.69</v>
      </c>
      <c r="M7" s="137">
        <v>317000.53000000003</v>
      </c>
      <c r="N7" s="44">
        <f t="shared" si="0"/>
        <v>30093.840000000026</v>
      </c>
      <c r="O7" s="32">
        <f t="shared" si="1"/>
        <v>0.10489068763088105</v>
      </c>
      <c r="P7" s="84">
        <f t="shared" si="2"/>
        <v>34095.44</v>
      </c>
      <c r="Q7" s="80">
        <f t="shared" si="3"/>
        <v>0.12051900515469693</v>
      </c>
      <c r="R7" s="84">
        <f t="shared" si="4"/>
        <v>43571.490000000049</v>
      </c>
      <c r="S7" s="33">
        <f t="shared" si="5"/>
        <v>0.159352093691292</v>
      </c>
    </row>
    <row r="8" spans="2:19" ht="15">
      <c r="B8" s="25" t="s">
        <v>33</v>
      </c>
      <c r="C8" s="31">
        <v>115763.48</v>
      </c>
      <c r="D8" s="31">
        <v>119587.55</v>
      </c>
      <c r="E8" s="31">
        <v>127265.99</v>
      </c>
      <c r="F8" s="31">
        <v>130188.32</v>
      </c>
      <c r="G8" s="31">
        <v>147566.84</v>
      </c>
      <c r="H8" s="31">
        <v>167351.12</v>
      </c>
      <c r="I8" s="31">
        <v>192489.01</v>
      </c>
      <c r="J8" s="31">
        <v>233175.71</v>
      </c>
      <c r="K8" s="31">
        <v>246089.92</v>
      </c>
      <c r="L8" s="31">
        <v>253252.95</v>
      </c>
      <c r="M8" s="136">
        <v>275224.38</v>
      </c>
      <c r="N8" s="44">
        <f t="shared" si="0"/>
        <v>21971.429999999993</v>
      </c>
      <c r="O8" s="32">
        <f t="shared" si="1"/>
        <v>0.0867568571264421</v>
      </c>
      <c r="P8" s="84">
        <f t="shared" si="2"/>
        <v>29134.459999999992</v>
      </c>
      <c r="Q8" s="80">
        <f t="shared" si="3"/>
        <v>0.11838948950042316</v>
      </c>
      <c r="R8" s="84">
        <f t="shared" si="4"/>
        <v>42048.670000000013</v>
      </c>
      <c r="S8" s="33">
        <f t="shared" si="5"/>
        <v>0.18033040405452194</v>
      </c>
    </row>
    <row r="9" spans="2:19" ht="15">
      <c r="B9" s="25" t="s">
        <v>34</v>
      </c>
      <c r="C9" s="31">
        <v>27318.37</v>
      </c>
      <c r="D9" s="31">
        <v>35617.60</v>
      </c>
      <c r="E9" s="31">
        <v>46363.13</v>
      </c>
      <c r="F9" s="31">
        <v>20620.87</v>
      </c>
      <c r="G9" s="31">
        <v>13355.16</v>
      </c>
      <c r="H9" s="31">
        <v>23152.35</v>
      </c>
      <c r="I9" s="31">
        <v>31989.30</v>
      </c>
      <c r="J9" s="31">
        <v>40253.33</v>
      </c>
      <c r="K9" s="31">
        <v>36815.17</v>
      </c>
      <c r="L9" s="31">
        <v>33653.74</v>
      </c>
      <c r="M9" s="136">
        <v>41776.15</v>
      </c>
      <c r="N9" s="44">
        <f t="shared" si="0"/>
        <v>8122.4100000000035</v>
      </c>
      <c r="O9" s="32">
        <f t="shared" si="1"/>
        <v>0.24135237272291299</v>
      </c>
      <c r="P9" s="84">
        <f t="shared" si="2"/>
        <v>4960.9800000000032</v>
      </c>
      <c r="Q9" s="80">
        <f t="shared" si="3"/>
        <v>0.13475368985122183</v>
      </c>
      <c r="R9" s="84">
        <f t="shared" si="4"/>
        <v>1522.8199999999997</v>
      </c>
      <c r="S9" s="33">
        <f t="shared" si="5"/>
        <v>0.037830907405673075</v>
      </c>
    </row>
    <row r="10" spans="2:20" ht="15">
      <c r="B10" s="26" t="s">
        <v>5</v>
      </c>
      <c r="C10" s="35">
        <v>390862.19</v>
      </c>
      <c r="D10" s="35">
        <v>418286.79</v>
      </c>
      <c r="E10" s="35">
        <v>441753.82</v>
      </c>
      <c r="F10" s="35">
        <v>444094.04</v>
      </c>
      <c r="G10" s="35">
        <v>472411.36</v>
      </c>
      <c r="H10" s="35">
        <v>532233.25</v>
      </c>
      <c r="I10" s="35">
        <v>593807.60</v>
      </c>
      <c r="J10" s="35">
        <v>625786.69999999995</v>
      </c>
      <c r="K10" s="35">
        <v>677793.46</v>
      </c>
      <c r="L10" s="35">
        <v>743465.13</v>
      </c>
      <c r="M10" s="138">
        <v>841559.51</v>
      </c>
      <c r="N10" s="44">
        <f t="shared" si="0"/>
        <v>98094.38</v>
      </c>
      <c r="O10" s="32">
        <f t="shared" si="1"/>
        <v>0.13194213964009305</v>
      </c>
      <c r="P10" s="84">
        <f t="shared" si="2"/>
        <v>163766.05000000005</v>
      </c>
      <c r="Q10" s="80">
        <f t="shared" si="3"/>
        <v>0.24161645053347081</v>
      </c>
      <c r="R10" s="84">
        <f t="shared" si="4"/>
        <v>215772.81000000006</v>
      </c>
      <c r="S10" s="33">
        <f t="shared" si="5"/>
        <v>0.34480248621455223</v>
      </c>
      <c r="T10" s="1"/>
    </row>
    <row r="11" spans="2:19" ht="15">
      <c r="B11" s="25" t="s">
        <v>3</v>
      </c>
      <c r="C11" s="36">
        <v>292452.98</v>
      </c>
      <c r="D11" s="36">
        <v>301017.50</v>
      </c>
      <c r="E11" s="36">
        <v>311173.71000000002</v>
      </c>
      <c r="F11" s="36">
        <v>326345.40000000002</v>
      </c>
      <c r="G11" s="36">
        <v>357632.97</v>
      </c>
      <c r="H11" s="36">
        <v>399890.88</v>
      </c>
      <c r="I11" s="36">
        <v>438299.15</v>
      </c>
      <c r="J11" s="36">
        <v>476240.79</v>
      </c>
      <c r="K11" s="36">
        <v>505387.51</v>
      </c>
      <c r="L11" s="36">
        <v>555655.46</v>
      </c>
      <c r="M11" s="139">
        <v>603254.18000000005</v>
      </c>
      <c r="N11" s="44">
        <f t="shared" si="0"/>
        <v>47598.720000000088</v>
      </c>
      <c r="O11" s="32">
        <f t="shared" si="1"/>
        <v>0.085662291521440448</v>
      </c>
      <c r="P11" s="84">
        <f t="shared" si="2"/>
        <v>97866.670000000042</v>
      </c>
      <c r="Q11" s="80">
        <f t="shared" si="3"/>
        <v>0.19364679194386913</v>
      </c>
      <c r="R11" s="84">
        <f t="shared" si="4"/>
        <v>127013.39000000007</v>
      </c>
      <c r="S11" s="33">
        <f t="shared" si="5"/>
        <v>0.2666999397510661</v>
      </c>
    </row>
    <row r="12" spans="2:19" ht="15">
      <c r="B12" s="25" t="s">
        <v>4</v>
      </c>
      <c r="C12" s="31">
        <v>81733.67</v>
      </c>
      <c r="D12" s="31">
        <v>106357.05</v>
      </c>
      <c r="E12" s="31">
        <v>109761.13</v>
      </c>
      <c r="F12" s="31">
        <v>64614.60</v>
      </c>
      <c r="G12" s="31">
        <v>83616.08</v>
      </c>
      <c r="H12" s="31">
        <v>123616.85</v>
      </c>
      <c r="I12" s="31">
        <v>123797.09</v>
      </c>
      <c r="J12" s="31">
        <v>135625.25</v>
      </c>
      <c r="K12" s="31">
        <v>131015.51</v>
      </c>
      <c r="L12" s="31">
        <v>155006.01999999999</v>
      </c>
      <c r="M12" s="136">
        <v>166105.29999999999</v>
      </c>
      <c r="N12" s="44">
        <f t="shared" si="0"/>
        <v>11099.28</v>
      </c>
      <c r="O12" s="32">
        <f t="shared" si="1"/>
        <v>0.071605477000183493</v>
      </c>
      <c r="P12" s="84">
        <f t="shared" si="2"/>
        <v>35089.789999999994</v>
      </c>
      <c r="Q12" s="80">
        <f t="shared" si="3"/>
        <v>0.26782928219719926</v>
      </c>
      <c r="R12" s="84">
        <f t="shared" si="4"/>
        <v>30480.049999999988</v>
      </c>
      <c r="S12" s="33">
        <f t="shared" si="5"/>
        <v>0.22473728159026418</v>
      </c>
    </row>
    <row r="13" spans="2:19" ht="15">
      <c r="B13" s="26" t="s">
        <v>6</v>
      </c>
      <c r="C13" s="35">
        <v>374186.65</v>
      </c>
      <c r="D13" s="35">
        <v>407374.55</v>
      </c>
      <c r="E13" s="35">
        <v>420934.84</v>
      </c>
      <c r="F13" s="35">
        <v>390960</v>
      </c>
      <c r="G13" s="35">
        <v>441249.04</v>
      </c>
      <c r="H13" s="35">
        <v>523507.73</v>
      </c>
      <c r="I13" s="35">
        <v>562096.24</v>
      </c>
      <c r="J13" s="35">
        <v>611866.04</v>
      </c>
      <c r="K13" s="35">
        <v>636403.02</v>
      </c>
      <c r="L13" s="35">
        <v>710661.48</v>
      </c>
      <c r="M13" s="138">
        <v>769359.48</v>
      </c>
      <c r="N13" s="44">
        <f t="shared" si="0"/>
        <v>58698</v>
      </c>
      <c r="O13" s="32">
        <f t="shared" si="1"/>
        <v>0.082596287616433006</v>
      </c>
      <c r="P13" s="84">
        <f t="shared" si="2"/>
        <v>132956.45999999996</v>
      </c>
      <c r="Q13" s="80">
        <f t="shared" si="3"/>
        <v>0.20891865032318657</v>
      </c>
      <c r="R13" s="84">
        <f t="shared" si="4"/>
        <v>157493.43999999994</v>
      </c>
      <c r="S13" s="33">
        <f t="shared" si="5"/>
        <v>0.25739856390787752</v>
      </c>
    </row>
    <row r="14" spans="2:21" ht="15">
      <c r="B14" s="26" t="s">
        <v>7</v>
      </c>
      <c r="C14" s="35">
        <v>16675.55</v>
      </c>
      <c r="D14" s="35">
        <v>10912.24</v>
      </c>
      <c r="E14" s="35">
        <v>20818.97</v>
      </c>
      <c r="F14" s="35">
        <v>53134.03</v>
      </c>
      <c r="G14" s="35">
        <v>31162.32</v>
      </c>
      <c r="H14" s="35">
        <v>8725.5300000000007</v>
      </c>
      <c r="I14" s="35">
        <v>31711.36</v>
      </c>
      <c r="J14" s="35">
        <v>13920.65</v>
      </c>
      <c r="K14" s="35">
        <v>41390.44</v>
      </c>
      <c r="L14" s="35">
        <v>32803.65</v>
      </c>
      <c r="M14" s="138">
        <v>72200.02</v>
      </c>
      <c r="N14" s="44">
        <f t="shared" si="0"/>
        <v>39396.370000000003</v>
      </c>
      <c r="O14" s="32">
        <f t="shared" si="1"/>
        <v>1.2009751963577222</v>
      </c>
      <c r="P14" s="84">
        <f t="shared" si="2"/>
        <v>30809.58</v>
      </c>
      <c r="Q14" s="80">
        <f t="shared" si="3"/>
        <v>0.74436464072380004</v>
      </c>
      <c r="R14" s="84">
        <f t="shared" si="4"/>
        <v>58279.37</v>
      </c>
      <c r="S14" s="33">
        <f t="shared" si="5"/>
        <v>4.1865408583650909</v>
      </c>
      <c r="T14" s="1"/>
      <c r="U14" s="1"/>
    </row>
    <row r="15" spans="2:21" ht="17.25">
      <c r="B15" s="26" t="s">
        <v>39</v>
      </c>
      <c r="C15" s="35">
        <v>64419.820000000007</v>
      </c>
      <c r="D15" s="35">
        <v>75139.280000000028</v>
      </c>
      <c r="E15" s="35">
        <v>78710.859999999986</v>
      </c>
      <c r="F15" s="35">
        <v>88611.43</v>
      </c>
      <c r="G15" s="35">
        <v>94693.979999999981</v>
      </c>
      <c r="H15" s="35">
        <v>101371</v>
      </c>
      <c r="I15" s="35">
        <v>116351.25</v>
      </c>
      <c r="J15" s="35">
        <v>102221.53999999998</v>
      </c>
      <c r="K15" s="35">
        <v>124847.21999999997</v>
      </c>
      <c r="L15" s="35">
        <v>143949.8600000001</v>
      </c>
      <c r="M15" s="138">
        <v>189162.71999999997</v>
      </c>
      <c r="N15" s="44">
        <f t="shared" si="0"/>
        <v>45212.85999999987</v>
      </c>
      <c r="O15" s="32">
        <f t="shared" si="1"/>
        <v>0.31408755798720356</v>
      </c>
      <c r="P15" s="84">
        <f t="shared" si="2"/>
        <v>64315.50</v>
      </c>
      <c r="Q15" s="80">
        <f t="shared" si="3"/>
        <v>0.51515364138664843</v>
      </c>
      <c r="R15" s="84">
        <f t="shared" si="4"/>
        <v>86941.18</v>
      </c>
      <c r="S15" s="33">
        <f t="shared" si="5"/>
        <v>0.85051721975622763</v>
      </c>
      <c r="U15" s="1"/>
    </row>
    <row r="16" spans="2:19" ht="15">
      <c r="B16" s="26" t="s">
        <v>27</v>
      </c>
      <c r="C16" s="158">
        <v>21252.84</v>
      </c>
      <c r="D16" s="158">
        <v>20178.02</v>
      </c>
      <c r="E16" s="158">
        <v>18638.66</v>
      </c>
      <c r="F16" s="158">
        <v>25687.73</v>
      </c>
      <c r="G16" s="158">
        <v>14106.64</v>
      </c>
      <c r="H16" s="158">
        <v>15476.16</v>
      </c>
      <c r="I16" s="158">
        <v>16208.94</v>
      </c>
      <c r="J16" s="158">
        <v>18079.310000000001</v>
      </c>
      <c r="K16" s="158">
        <v>22500.49</v>
      </c>
      <c r="L16" s="158">
        <v>16719.939999999999</v>
      </c>
      <c r="M16" s="147">
        <v>22819.43</v>
      </c>
      <c r="N16" s="44">
        <f t="shared" si="0"/>
        <v>6099.4900000000016</v>
      </c>
      <c r="O16" s="32">
        <f t="shared" si="1"/>
        <v>0.36480334259572711</v>
      </c>
      <c r="P16" s="84">
        <f t="shared" si="2"/>
        <v>318.93999999999869</v>
      </c>
      <c r="Q16" s="80">
        <f t="shared" si="3"/>
        <v>0.014174802415414023</v>
      </c>
      <c r="R16" s="84">
        <f t="shared" si="4"/>
        <v>4740.119999999999</v>
      </c>
      <c r="S16" s="33">
        <f t="shared" si="5"/>
        <v>0.26218478470693851</v>
      </c>
    </row>
    <row r="17" spans="2:19" ht="17.25">
      <c r="B17" s="26" t="s">
        <v>41</v>
      </c>
      <c r="C17" s="86">
        <v>43166.98000000001</v>
      </c>
      <c r="D17" s="86">
        <v>54961.260000000024</v>
      </c>
      <c r="E17" s="86">
        <v>60072.199999999983</v>
      </c>
      <c r="F17" s="86">
        <v>62923.70</v>
      </c>
      <c r="G17" s="86">
        <v>80587.339999999982</v>
      </c>
      <c r="H17" s="86">
        <v>85894.84</v>
      </c>
      <c r="I17" s="86">
        <v>100142.31</v>
      </c>
      <c r="J17" s="86">
        <v>84142.229999999981</v>
      </c>
      <c r="K17" s="86">
        <v>102346.72999999997</v>
      </c>
      <c r="L17" s="141">
        <v>127229.9200000001</v>
      </c>
      <c r="M17" s="86">
        <v>166343.28999999998</v>
      </c>
      <c r="N17" s="87">
        <f t="shared" si="0"/>
        <v>39113.369999999879</v>
      </c>
      <c r="O17" s="88">
        <f t="shared" si="1"/>
        <v>0.30742273515537732</v>
      </c>
      <c r="P17" s="84">
        <f t="shared" si="2"/>
        <v>63996.560000000012</v>
      </c>
      <c r="Q17" s="80">
        <f t="shared" si="3"/>
        <v>0.6252916922699927</v>
      </c>
      <c r="R17" s="84">
        <f t="shared" si="4"/>
        <v>82201.06</v>
      </c>
      <c r="S17" s="33">
        <f t="shared" si="5"/>
        <v>0.97692989596306168</v>
      </c>
    </row>
    <row r="18" spans="2:19" ht="18" thickBot="1">
      <c r="B18" s="27" t="s">
        <v>42</v>
      </c>
      <c r="C18" s="37">
        <v>248874.29</v>
      </c>
      <c r="D18" s="37">
        <v>263234.37</v>
      </c>
      <c r="E18" s="37">
        <v>268403.44</v>
      </c>
      <c r="F18" s="37">
        <v>293294.66000000003</v>
      </c>
      <c r="G18" s="37">
        <v>311456.44</v>
      </c>
      <c r="H18" s="37">
        <v>341711.61</v>
      </c>
      <c r="I18" s="37">
        <v>369343.41000000003</v>
      </c>
      <c r="J18" s="37">
        <v>352528.08</v>
      </c>
      <c r="K18" s="37">
        <v>394859.09</v>
      </c>
      <c r="L18" s="37">
        <v>456571.54</v>
      </c>
      <c r="M18" s="140">
        <v>524456.03</v>
      </c>
      <c r="N18" s="45">
        <f t="shared" si="0"/>
        <v>67884.490000000049</v>
      </c>
      <c r="O18" s="38">
        <f t="shared" si="1"/>
        <v>0.14868313955793222</v>
      </c>
      <c r="P18" s="85">
        <f t="shared" si="2"/>
        <v>129596.94</v>
      </c>
      <c r="Q18" s="81">
        <f t="shared" si="3"/>
        <v>0.32821060292673021</v>
      </c>
      <c r="R18" s="85">
        <f t="shared" si="4"/>
        <v>171927.95</v>
      </c>
      <c r="S18" s="39">
        <f t="shared" si="5"/>
        <v>0.48770001527254236</v>
      </c>
    </row>
    <row r="19" spans="2:19" ht="15">
      <c r="B19" s="2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O19" s="4"/>
      <c r="P19" s="4"/>
      <c r="Q19" s="4"/>
      <c r="R19" s="4"/>
      <c r="S19" s="4"/>
    </row>
    <row r="20" spans="2:19" ht="15">
      <c r="B20" s="18" t="s">
        <v>40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</row>
    <row r="21" spans="2:19" ht="15">
      <c r="B21" s="42" t="s">
        <v>46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O21" s="4"/>
      <c r="P21" s="4"/>
      <c r="Q21" s="4"/>
      <c r="R21" s="4"/>
      <c r="S21" s="4"/>
    </row>
    <row r="22" spans="2:19" ht="15">
      <c r="B22" s="19" t="s">
        <v>44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O22" s="4"/>
      <c r="P22" s="4"/>
      <c r="Q22" s="4"/>
      <c r="R22" s="4"/>
      <c r="S22" s="4"/>
    </row>
    <row r="23" spans="2:19" ht="15.75" thickBot="1">
      <c r="B23" s="2"/>
      <c r="I23" s="1"/>
      <c r="J23" s="1"/>
      <c r="K23" s="1"/>
      <c r="L23" s="1"/>
      <c r="M23" s="1"/>
      <c r="N23" s="1"/>
      <c r="O23" s="4"/>
      <c r="P23" s="4"/>
      <c r="Q23" s="4"/>
      <c r="R23" s="4"/>
      <c r="S23" s="4"/>
    </row>
    <row r="24" spans="2:19" ht="16.5" thickBot="1">
      <c r="B24" s="166" t="s">
        <v>31</v>
      </c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8"/>
    </row>
    <row r="25" spans="2:19" ht="15.75" thickBot="1">
      <c r="B25" s="40" t="s">
        <v>17</v>
      </c>
      <c r="C25" s="46" t="s">
        <v>18</v>
      </c>
      <c r="D25" s="46" t="s">
        <v>19</v>
      </c>
      <c r="E25" s="46" t="s">
        <v>20</v>
      </c>
      <c r="F25" s="46" t="s">
        <v>21</v>
      </c>
      <c r="G25" s="46" t="s">
        <v>22</v>
      </c>
      <c r="H25" s="46" t="s">
        <v>23</v>
      </c>
      <c r="I25" s="46" t="s">
        <v>24</v>
      </c>
      <c r="J25" s="46" t="s">
        <v>25</v>
      </c>
      <c r="K25" s="46" t="s">
        <v>26</v>
      </c>
      <c r="L25" s="46" t="s">
        <v>57</v>
      </c>
      <c r="M25" s="46" t="s">
        <v>113</v>
      </c>
      <c r="N25" s="46" t="s">
        <v>59</v>
      </c>
      <c r="O25" s="47" t="s">
        <v>60</v>
      </c>
      <c r="P25" s="47" t="s">
        <v>61</v>
      </c>
      <c r="Q25" s="47" t="s">
        <v>62</v>
      </c>
      <c r="R25" s="47" t="s">
        <v>63</v>
      </c>
      <c r="S25" s="100" t="s">
        <v>64</v>
      </c>
    </row>
    <row r="26" spans="2:19" ht="15">
      <c r="B26" s="23" t="s">
        <v>0</v>
      </c>
      <c r="C26" s="28">
        <v>161725.85999999999</v>
      </c>
      <c r="D26" s="28">
        <v>170087.28</v>
      </c>
      <c r="E26" s="28">
        <v>175393.67</v>
      </c>
      <c r="F26" s="28">
        <v>190750.55</v>
      </c>
      <c r="G26" s="28">
        <v>206315.82</v>
      </c>
      <c r="H26" s="28">
        <v>226220.09</v>
      </c>
      <c r="I26" s="28">
        <v>245198.85</v>
      </c>
      <c r="J26" s="28">
        <v>230852.02</v>
      </c>
      <c r="K26" s="28">
        <v>256013.16</v>
      </c>
      <c r="L26" s="28">
        <v>295681.15000000002</v>
      </c>
      <c r="M26" s="135">
        <v>340716.12</v>
      </c>
      <c r="N26" s="43">
        <f>M26-L26</f>
        <v>45034.969999999972</v>
      </c>
      <c r="O26" s="29">
        <f>M26/L26-1</f>
        <v>0.15230923581026379</v>
      </c>
      <c r="P26" s="83">
        <f>M26-K26</f>
        <v>84702.959999999992</v>
      </c>
      <c r="Q26" s="79">
        <f>M26/K26-1</f>
        <v>0.33085392954018444</v>
      </c>
      <c r="R26" s="83">
        <f>M26-J26</f>
        <v>109864.10</v>
      </c>
      <c r="S26" s="82">
        <f>M26/J26-1</f>
        <v>0.47590703343206608</v>
      </c>
    </row>
    <row r="27" spans="2:19" ht="15">
      <c r="B27" s="24" t="s">
        <v>35</v>
      </c>
      <c r="C27" s="31">
        <v>35853.35</v>
      </c>
      <c r="D27" s="31">
        <v>37225.43</v>
      </c>
      <c r="E27" s="31">
        <v>38924.08</v>
      </c>
      <c r="F27" s="31">
        <v>44780.45</v>
      </c>
      <c r="G27" s="31">
        <v>47845.87</v>
      </c>
      <c r="H27" s="31">
        <v>54192.96</v>
      </c>
      <c r="I27" s="31">
        <v>61248.26</v>
      </c>
      <c r="J27" s="31">
        <v>57760.55</v>
      </c>
      <c r="K27" s="31">
        <v>47506.30</v>
      </c>
      <c r="L27" s="31">
        <v>52942.14</v>
      </c>
      <c r="M27" s="136">
        <v>63970.92</v>
      </c>
      <c r="N27" s="44">
        <f t="shared" si="6" ref="N27:N45">M27-L27</f>
        <v>11028.779999999999</v>
      </c>
      <c r="O27" s="32">
        <f t="shared" si="7" ref="O27:O45">M27/L27-1</f>
        <v>0.20831760861952309</v>
      </c>
      <c r="P27" s="84">
        <f t="shared" si="8" ref="P27:P45">M27-K27</f>
        <v>16464.619999999995</v>
      </c>
      <c r="Q27" s="80">
        <f t="shared" si="9" ref="Q27:Q45">M27/K27-1</f>
        <v>0.34657761181148583</v>
      </c>
      <c r="R27" s="84">
        <f t="shared" si="10" ref="R27:R45">M27-J27</f>
        <v>6210.3699999999953</v>
      </c>
      <c r="S27" s="82">
        <f t="shared" si="11" ref="S27:S45">M27/J27-1</f>
        <v>0.10751923241728134</v>
      </c>
    </row>
    <row r="28" spans="2:19" ht="15">
      <c r="B28" s="24" t="s">
        <v>36</v>
      </c>
      <c r="C28" s="31">
        <v>36055.06</v>
      </c>
      <c r="D28" s="31">
        <v>39288.96</v>
      </c>
      <c r="E28" s="31">
        <v>41200.03</v>
      </c>
      <c r="F28" s="31">
        <v>45762.18</v>
      </c>
      <c r="G28" s="31">
        <v>47070.63</v>
      </c>
      <c r="H28" s="31">
        <v>46638.38</v>
      </c>
      <c r="I28" s="31">
        <v>53216.45</v>
      </c>
      <c r="J28" s="31">
        <v>43571.82</v>
      </c>
      <c r="K28" s="31">
        <v>60047.98</v>
      </c>
      <c r="L28" s="31">
        <v>68824.320000000007</v>
      </c>
      <c r="M28" s="136">
        <v>91667.27</v>
      </c>
      <c r="N28" s="44">
        <f t="shared" si="6"/>
        <v>22842.949999999997</v>
      </c>
      <c r="O28" s="32">
        <f t="shared" si="7"/>
        <v>0.3319022984898361</v>
      </c>
      <c r="P28" s="84">
        <f t="shared" si="8"/>
        <v>31619.29</v>
      </c>
      <c r="Q28" s="80">
        <f t="shared" si="9"/>
        <v>0.52656708851821499</v>
      </c>
      <c r="R28" s="84">
        <f t="shared" si="10"/>
        <v>48095.450000000004</v>
      </c>
      <c r="S28" s="82">
        <f t="shared" si="11"/>
        <v>1.1038200837146577</v>
      </c>
    </row>
    <row r="29" spans="2:19" ht="15">
      <c r="B29" s="41" t="s">
        <v>37</v>
      </c>
      <c r="C29" s="31">
        <v>64148.39</v>
      </c>
      <c r="D29" s="31">
        <v>67631.48</v>
      </c>
      <c r="E29" s="31">
        <v>68760.72</v>
      </c>
      <c r="F29" s="31">
        <v>72522.539999999994</v>
      </c>
      <c r="G29" s="31">
        <v>82544.55</v>
      </c>
      <c r="H29" s="31">
        <v>97660.58</v>
      </c>
      <c r="I29" s="31">
        <v>102499.48</v>
      </c>
      <c r="J29" s="31">
        <v>101661.89</v>
      </c>
      <c r="K29" s="31">
        <v>119437.47</v>
      </c>
      <c r="L29" s="31">
        <v>138833.79999999999</v>
      </c>
      <c r="M29" s="136">
        <v>147950.19</v>
      </c>
      <c r="N29" s="44">
        <f t="shared" si="6"/>
        <v>9116.390000000014</v>
      </c>
      <c r="O29" s="32">
        <f t="shared" si="7"/>
        <v>0.065664052989978128</v>
      </c>
      <c r="P29" s="84">
        <f t="shared" si="8"/>
        <v>28512.72</v>
      </c>
      <c r="Q29" s="80">
        <f t="shared" si="9"/>
        <v>0.23872508351022503</v>
      </c>
      <c r="R29" s="84">
        <f t="shared" si="10"/>
        <v>46288.30</v>
      </c>
      <c r="S29" s="82">
        <f t="shared" si="11"/>
        <v>0.45531614649304664</v>
      </c>
    </row>
    <row r="30" spans="2:19" ht="15">
      <c r="B30" s="41" t="s">
        <v>38</v>
      </c>
      <c r="C30" s="31">
        <v>25668.67</v>
      </c>
      <c r="D30" s="31">
        <v>25941.07</v>
      </c>
      <c r="E30" s="31">
        <v>26508.49</v>
      </c>
      <c r="F30" s="31">
        <v>27684.36</v>
      </c>
      <c r="G30" s="31">
        <v>28854.12</v>
      </c>
      <c r="H30" s="31">
        <v>27726.85</v>
      </c>
      <c r="I30" s="31">
        <v>28233.32</v>
      </c>
      <c r="J30" s="31">
        <v>27856.98</v>
      </c>
      <c r="K30" s="31">
        <v>29020.74</v>
      </c>
      <c r="L30" s="31">
        <v>35080.44</v>
      </c>
      <c r="M30" s="136">
        <v>37127.47</v>
      </c>
      <c r="N30" s="44">
        <f t="shared" si="6"/>
        <v>2047.0299999999988</v>
      </c>
      <c r="O30" s="32">
        <f t="shared" si="7"/>
        <v>0.058352460801517791</v>
      </c>
      <c r="P30" s="84">
        <f t="shared" si="8"/>
        <v>8106.73</v>
      </c>
      <c r="Q30" s="80">
        <f t="shared" si="9"/>
        <v>0.27934263564609307</v>
      </c>
      <c r="R30" s="84">
        <f t="shared" si="10"/>
        <v>9270.4900000000016</v>
      </c>
      <c r="S30" s="82">
        <f t="shared" si="11"/>
        <v>0.33278876604714513</v>
      </c>
    </row>
    <row r="31" spans="2:19" ht="15">
      <c r="B31" s="24" t="s">
        <v>8</v>
      </c>
      <c r="C31" s="36">
        <v>28304.75</v>
      </c>
      <c r="D31" s="31">
        <v>32288.02</v>
      </c>
      <c r="E31" s="31">
        <v>30616.24</v>
      </c>
      <c r="F31" s="31">
        <v>30336.99</v>
      </c>
      <c r="G31" s="31">
        <v>29419.91</v>
      </c>
      <c r="H31" s="31">
        <v>32179.21</v>
      </c>
      <c r="I31" s="31">
        <v>34159.800000000003</v>
      </c>
      <c r="J31" s="31">
        <v>36055.76</v>
      </c>
      <c r="K31" s="31">
        <v>38992.60</v>
      </c>
      <c r="L31" s="31">
        <v>47646.56</v>
      </c>
      <c r="M31" s="136">
        <v>55604.40</v>
      </c>
      <c r="N31" s="44">
        <f t="shared" si="6"/>
        <v>7957.8400000000038</v>
      </c>
      <c r="O31" s="32">
        <f t="shared" si="7"/>
        <v>0.16701814359735523</v>
      </c>
      <c r="P31" s="84">
        <f t="shared" si="8"/>
        <v>16611.800000000003</v>
      </c>
      <c r="Q31" s="80">
        <f t="shared" si="9"/>
        <v>0.42602442514733574</v>
      </c>
      <c r="R31" s="84">
        <f t="shared" si="10"/>
        <v>19548.64</v>
      </c>
      <c r="S31" s="82">
        <f t="shared" si="11"/>
        <v>0.54217800429113128</v>
      </c>
    </row>
    <row r="32" spans="2:19" ht="15">
      <c r="B32" s="24" t="s">
        <v>1</v>
      </c>
      <c r="C32" s="31">
        <v>7340.41</v>
      </c>
      <c r="D32" s="31">
        <v>6109.57</v>
      </c>
      <c r="E32" s="31">
        <v>5358.44</v>
      </c>
      <c r="F32" s="31">
        <v>7800.68</v>
      </c>
      <c r="G32" s="31">
        <v>6305.88</v>
      </c>
      <c r="H32" s="31">
        <v>7426.42</v>
      </c>
      <c r="I32" s="31">
        <v>6754.32</v>
      </c>
      <c r="J32" s="31">
        <v>6986.25</v>
      </c>
      <c r="K32" s="31">
        <v>10208.709999999999</v>
      </c>
      <c r="L32" s="31">
        <v>9725.75</v>
      </c>
      <c r="M32" s="136">
        <v>6729.54</v>
      </c>
      <c r="N32" s="44">
        <f t="shared" si="6"/>
        <v>-2996.21</v>
      </c>
      <c r="O32" s="32">
        <f t="shared" si="7"/>
        <v>-0.30806981466724936</v>
      </c>
      <c r="P32" s="84">
        <f t="shared" si="8"/>
        <v>-3479.1699999999992</v>
      </c>
      <c r="Q32" s="80">
        <f t="shared" si="9"/>
        <v>-0.34080407808626156</v>
      </c>
      <c r="R32" s="84">
        <f t="shared" si="10"/>
        <v>-256.71000000000004</v>
      </c>
      <c r="S32" s="82">
        <f t="shared" si="11"/>
        <v>-0.036745034889962391</v>
      </c>
    </row>
    <row r="33" spans="2:19" ht="15">
      <c r="B33" s="25" t="s">
        <v>2</v>
      </c>
      <c r="C33" s="34">
        <v>58804.69</v>
      </c>
      <c r="D33" s="34">
        <v>64427.32</v>
      </c>
      <c r="E33" s="34">
        <v>68080.38</v>
      </c>
      <c r="F33" s="34">
        <v>50062.68</v>
      </c>
      <c r="G33" s="34">
        <v>52201.63</v>
      </c>
      <c r="H33" s="34">
        <v>65034.85</v>
      </c>
      <c r="I33" s="34">
        <v>74350.31</v>
      </c>
      <c r="J33" s="34">
        <v>95086.11</v>
      </c>
      <c r="K33" s="34">
        <v>87189.71</v>
      </c>
      <c r="L33" s="34">
        <v>84487.75</v>
      </c>
      <c r="M33" s="137">
        <v>90050.05</v>
      </c>
      <c r="N33" s="44">
        <f t="shared" si="6"/>
        <v>5562.3000000000029</v>
      </c>
      <c r="O33" s="32">
        <f t="shared" si="7"/>
        <v>0.065835579714218939</v>
      </c>
      <c r="P33" s="84">
        <f t="shared" si="8"/>
        <v>2860.3399999999965</v>
      </c>
      <c r="Q33" s="80">
        <f t="shared" si="9"/>
        <v>0.032805935471055037</v>
      </c>
      <c r="R33" s="84">
        <f t="shared" si="10"/>
        <v>-5036.0599999999977</v>
      </c>
      <c r="S33" s="82">
        <f t="shared" si="11"/>
        <v>-0.052963150979675189</v>
      </c>
    </row>
    <row r="34" spans="2:19" ht="15">
      <c r="B34" s="24" t="s">
        <v>33</v>
      </c>
      <c r="C34" s="36">
        <v>37387.86</v>
      </c>
      <c r="D34" s="36">
        <v>38305.65</v>
      </c>
      <c r="E34" s="36">
        <v>38283.339999999997</v>
      </c>
      <c r="F34" s="36">
        <v>36294.589999999997</v>
      </c>
      <c r="G34" s="36">
        <v>42559.59</v>
      </c>
      <c r="H34" s="36">
        <v>48411.54</v>
      </c>
      <c r="I34" s="36">
        <v>52574.55</v>
      </c>
      <c r="J34" s="36">
        <v>69774.52</v>
      </c>
      <c r="K34" s="36">
        <v>63971.02</v>
      </c>
      <c r="L34" s="36">
        <v>62133.02</v>
      </c>
      <c r="M34" s="139">
        <v>67654.009999999995</v>
      </c>
      <c r="N34" s="44">
        <f t="shared" si="6"/>
        <v>5520.989999999998</v>
      </c>
      <c r="O34" s="32">
        <f t="shared" si="7"/>
        <v>0.088857583294679632</v>
      </c>
      <c r="P34" s="84">
        <f t="shared" si="8"/>
        <v>3682.989999999998</v>
      </c>
      <c r="Q34" s="80">
        <f t="shared" si="9"/>
        <v>0.057572788428260191</v>
      </c>
      <c r="R34" s="84">
        <f t="shared" si="10"/>
        <v>-2120.5100000000093</v>
      </c>
      <c r="S34" s="82">
        <f t="shared" si="11"/>
        <v>-0.030390893409227404</v>
      </c>
    </row>
    <row r="35" spans="2:19" ht="15">
      <c r="B35" s="24" t="s">
        <v>34</v>
      </c>
      <c r="C35" s="36">
        <v>21416.82</v>
      </c>
      <c r="D35" s="36">
        <v>26121.67</v>
      </c>
      <c r="E35" s="36">
        <v>29797.03</v>
      </c>
      <c r="F35" s="36">
        <v>13768.09</v>
      </c>
      <c r="G35" s="36">
        <v>9642.0499999999993</v>
      </c>
      <c r="H35" s="36">
        <v>16623.32</v>
      </c>
      <c r="I35" s="36">
        <v>21775.76</v>
      </c>
      <c r="J35" s="36">
        <v>25311.58</v>
      </c>
      <c r="K35" s="36">
        <v>23218.69</v>
      </c>
      <c r="L35" s="36">
        <v>22354.73</v>
      </c>
      <c r="M35" s="139">
        <v>22396.04</v>
      </c>
      <c r="N35" s="44">
        <f t="shared" si="6"/>
        <v>41.31000000000131</v>
      </c>
      <c r="O35" s="32">
        <f t="shared" si="7"/>
        <v>0.0018479310642536273</v>
      </c>
      <c r="P35" s="84">
        <f t="shared" si="8"/>
        <v>-822.64999999999782</v>
      </c>
      <c r="Q35" s="80">
        <f t="shared" si="9"/>
        <v>-0.035430508784087156</v>
      </c>
      <c r="R35" s="84">
        <f t="shared" si="10"/>
        <v>-2915.5400000000009</v>
      </c>
      <c r="S35" s="82">
        <f t="shared" si="11"/>
        <v>-0.11518601367437353</v>
      </c>
    </row>
    <row r="36" spans="2:19" ht="15">
      <c r="B36" s="26" t="s">
        <v>5</v>
      </c>
      <c r="C36" s="35">
        <v>256175.70</v>
      </c>
      <c r="D36" s="35">
        <v>272902.37</v>
      </c>
      <c r="E36" s="35">
        <v>279458.39</v>
      </c>
      <c r="F36" s="35">
        <v>278950.90999999997</v>
      </c>
      <c r="G36" s="35">
        <v>294243.24</v>
      </c>
      <c r="H36" s="35">
        <v>330860.58</v>
      </c>
      <c r="I36" s="35">
        <v>360463.28</v>
      </c>
      <c r="J36" s="35">
        <v>368980.14</v>
      </c>
      <c r="K36" s="35">
        <v>392404.04</v>
      </c>
      <c r="L36" s="35">
        <v>437541.34</v>
      </c>
      <c r="M36" s="138">
        <v>493100.10</v>
      </c>
      <c r="N36" s="44">
        <f t="shared" si="6"/>
        <v>55558.759999999951</v>
      </c>
      <c r="O36" s="32">
        <f t="shared" si="7"/>
        <v>0.12697945295866209</v>
      </c>
      <c r="P36" s="84">
        <f t="shared" si="8"/>
        <v>100696.06</v>
      </c>
      <c r="Q36" s="80">
        <f t="shared" si="9"/>
        <v>0.2566132091810267</v>
      </c>
      <c r="R36" s="84">
        <f t="shared" si="10"/>
        <v>124119.95999999996</v>
      </c>
      <c r="S36" s="82">
        <f t="shared" si="11"/>
        <v>0.33638655999209055</v>
      </c>
    </row>
    <row r="37" spans="2:19" ht="15">
      <c r="B37" s="25" t="s">
        <v>3</v>
      </c>
      <c r="C37" s="34">
        <v>173002.74</v>
      </c>
      <c r="D37" s="34">
        <v>178502.20</v>
      </c>
      <c r="E37" s="34">
        <v>179734.76</v>
      </c>
      <c r="F37" s="34">
        <v>187839.46</v>
      </c>
      <c r="G37" s="34">
        <v>205537.54</v>
      </c>
      <c r="H37" s="34">
        <v>228239.03</v>
      </c>
      <c r="I37" s="34">
        <v>242730.05</v>
      </c>
      <c r="J37" s="34">
        <v>252135.07</v>
      </c>
      <c r="K37" s="34">
        <v>261919.57</v>
      </c>
      <c r="L37" s="34">
        <v>294434.46000000002</v>
      </c>
      <c r="M37" s="137">
        <v>321664.23</v>
      </c>
      <c r="N37" s="44">
        <f t="shared" si="6"/>
        <v>27229.76999999996</v>
      </c>
      <c r="O37" s="32">
        <f t="shared" si="7"/>
        <v>0.092481600149656229</v>
      </c>
      <c r="P37" s="84">
        <f t="shared" si="8"/>
        <v>59744.659999999974</v>
      </c>
      <c r="Q37" s="80">
        <f t="shared" si="9"/>
        <v>0.22810307759744708</v>
      </c>
      <c r="R37" s="84">
        <f t="shared" si="10"/>
        <v>69529.159999999974</v>
      </c>
      <c r="S37" s="82">
        <f t="shared" si="11"/>
        <v>0.27576155907228594</v>
      </c>
    </row>
    <row r="38" spans="2:19" ht="15">
      <c r="B38" s="24" t="s">
        <v>4</v>
      </c>
      <c r="C38" s="31">
        <v>65663.399999999994</v>
      </c>
      <c r="D38" s="31">
        <v>85439.87</v>
      </c>
      <c r="E38" s="31">
        <v>77884.850000000006</v>
      </c>
      <c r="F38" s="31">
        <v>51410.99</v>
      </c>
      <c r="G38" s="31">
        <v>67272.100000000006</v>
      </c>
      <c r="H38" s="31">
        <v>94347.02</v>
      </c>
      <c r="I38" s="31">
        <v>92204</v>
      </c>
      <c r="J38" s="31">
        <v>97809.86</v>
      </c>
      <c r="K38" s="31">
        <v>97159.60</v>
      </c>
      <c r="L38" s="31">
        <v>117764.53</v>
      </c>
      <c r="M38" s="136">
        <v>115724.71</v>
      </c>
      <c r="N38" s="44">
        <f t="shared" si="6"/>
        <v>-2039.8199999999924</v>
      </c>
      <c r="O38" s="32">
        <f t="shared" si="7"/>
        <v>-0.017321174720435706</v>
      </c>
      <c r="P38" s="84">
        <f t="shared" si="8"/>
        <v>18565.11</v>
      </c>
      <c r="Q38" s="80">
        <f t="shared" si="9"/>
        <v>0.19107849353023276</v>
      </c>
      <c r="R38" s="84">
        <f t="shared" si="10"/>
        <v>17914.850000000006</v>
      </c>
      <c r="S38" s="82">
        <f t="shared" si="11"/>
        <v>0.18315995953782171</v>
      </c>
    </row>
    <row r="39" spans="2:19" ht="15">
      <c r="B39" s="26" t="s">
        <v>6</v>
      </c>
      <c r="C39" s="35">
        <v>238666.14</v>
      </c>
      <c r="D39" s="35">
        <v>263942.07</v>
      </c>
      <c r="E39" s="35">
        <v>257619.60</v>
      </c>
      <c r="F39" s="35">
        <v>239250.44</v>
      </c>
      <c r="G39" s="35">
        <v>272809.64</v>
      </c>
      <c r="H39" s="35">
        <v>322586.05</v>
      </c>
      <c r="I39" s="35">
        <v>334934.06</v>
      </c>
      <c r="J39" s="35">
        <v>349944.93</v>
      </c>
      <c r="K39" s="35">
        <v>359079.17</v>
      </c>
      <c r="L39" s="35">
        <v>412198.99</v>
      </c>
      <c r="M39" s="138">
        <v>437388.95</v>
      </c>
      <c r="N39" s="44">
        <f t="shared" si="6"/>
        <v>25189.960000000021</v>
      </c>
      <c r="O39" s="32">
        <f t="shared" si="7"/>
        <v>0.061111163809498992</v>
      </c>
      <c r="P39" s="84">
        <f t="shared" si="8"/>
        <v>78309.780000000028</v>
      </c>
      <c r="Q39" s="80">
        <f t="shared" si="9"/>
        <v>0.21808499780145985</v>
      </c>
      <c r="R39" s="84">
        <f t="shared" si="10"/>
        <v>87444.020000000019</v>
      </c>
      <c r="S39" s="82">
        <f t="shared" si="11"/>
        <v>0.24987937387748405</v>
      </c>
    </row>
    <row r="40" spans="2:19" ht="15">
      <c r="B40" s="26" t="s">
        <v>7</v>
      </c>
      <c r="C40" s="35">
        <v>17509.57</v>
      </c>
      <c r="D40" s="35">
        <v>8960.2999999999993</v>
      </c>
      <c r="E40" s="35">
        <v>21838.79</v>
      </c>
      <c r="F40" s="35">
        <v>39700.46</v>
      </c>
      <c r="G40" s="35">
        <v>21433.60</v>
      </c>
      <c r="H40" s="35">
        <v>8274.52</v>
      </c>
      <c r="I40" s="35">
        <v>25529.23</v>
      </c>
      <c r="J40" s="35">
        <v>19035.21</v>
      </c>
      <c r="K40" s="35">
        <v>33324.879999999997</v>
      </c>
      <c r="L40" s="35">
        <v>25342.35</v>
      </c>
      <c r="M40" s="138">
        <v>55711.16</v>
      </c>
      <c r="N40" s="44">
        <f t="shared" si="6"/>
        <v>30368.810000000005</v>
      </c>
      <c r="O40" s="32">
        <f t="shared" si="7"/>
        <v>1.1983423005364542</v>
      </c>
      <c r="P40" s="84">
        <f t="shared" si="8"/>
        <v>22386.280000000006</v>
      </c>
      <c r="Q40" s="80">
        <f t="shared" si="9"/>
        <v>0.67175875802103446</v>
      </c>
      <c r="R40" s="84">
        <f t="shared" si="10"/>
        <v>36675.950000000004</v>
      </c>
      <c r="S40" s="82">
        <f t="shared" si="11"/>
        <v>1.9267425996350975</v>
      </c>
    </row>
    <row r="41" spans="2:19" ht="17.25">
      <c r="B41" s="26" t="s">
        <v>39</v>
      </c>
      <c r="C41" s="35">
        <v>54415.729999999981</v>
      </c>
      <c r="D41" s="35">
        <v>62178.749999999971</v>
      </c>
      <c r="E41" s="35">
        <v>64558.489999999991</v>
      </c>
      <c r="F41" s="35">
        <v>69542.669999999984</v>
      </c>
      <c r="G41" s="35">
        <v>72757.78</v>
      </c>
      <c r="H41" s="35">
        <v>78571.809999999969</v>
      </c>
      <c r="I41" s="35">
        <v>89203.150000000023</v>
      </c>
      <c r="J41" s="35">
        <v>84547.229999999981</v>
      </c>
      <c r="K41" s="35">
        <v>97057.210000000021</v>
      </c>
      <c r="L41" s="35">
        <v>111026.27000000002</v>
      </c>
      <c r="M41" s="138">
        <v>142310.30000000005</v>
      </c>
      <c r="N41" s="44">
        <f t="shared" si="6"/>
        <v>31284.030000000028</v>
      </c>
      <c r="O41" s="32">
        <f t="shared" si="7"/>
        <v>0.28177142220485307</v>
      </c>
      <c r="P41" s="84">
        <f t="shared" si="8"/>
        <v>45253.090000000026</v>
      </c>
      <c r="Q41" s="80">
        <f t="shared" si="9"/>
        <v>0.46625170865719312</v>
      </c>
      <c r="R41" s="84">
        <f t="shared" si="10"/>
        <v>57763.070000000065</v>
      </c>
      <c r="S41" s="82">
        <f t="shared" si="11"/>
        <v>0.68320476022691778</v>
      </c>
    </row>
    <row r="42" spans="2:19" ht="15">
      <c r="B42" s="26" t="s">
        <v>27</v>
      </c>
      <c r="C42" s="158">
        <v>17492.490000000002</v>
      </c>
      <c r="D42" s="158">
        <v>16063.65</v>
      </c>
      <c r="E42" s="158">
        <v>13483.83</v>
      </c>
      <c r="F42" s="158">
        <v>20087.30</v>
      </c>
      <c r="G42" s="158">
        <v>10996.62</v>
      </c>
      <c r="H42" s="158">
        <v>11595.53</v>
      </c>
      <c r="I42" s="158">
        <v>11083.90</v>
      </c>
      <c r="J42" s="158">
        <v>11032.19</v>
      </c>
      <c r="K42" s="158">
        <v>17934.27</v>
      </c>
      <c r="L42" s="158">
        <v>10835.53</v>
      </c>
      <c r="M42" s="147">
        <v>14950.15</v>
      </c>
      <c r="N42" s="44">
        <f t="shared" si="6"/>
        <v>4114.619999999999</v>
      </c>
      <c r="O42" s="32">
        <f t="shared" si="7"/>
        <v>0.37973407853607521</v>
      </c>
      <c r="P42" s="84">
        <f t="shared" si="8"/>
        <v>-2984.1200000000008</v>
      </c>
      <c r="Q42" s="80">
        <f t="shared" si="9"/>
        <v>-0.16639205275709579</v>
      </c>
      <c r="R42" s="84">
        <f t="shared" si="10"/>
        <v>3917.9599999999991</v>
      </c>
      <c r="S42" s="82">
        <f t="shared" si="11"/>
        <v>0.35513891620793325</v>
      </c>
    </row>
    <row r="43" spans="2:19" ht="17.25">
      <c r="B43" s="26" t="s">
        <v>41</v>
      </c>
      <c r="C43" s="35">
        <v>36923.239999999976</v>
      </c>
      <c r="D43" s="35">
        <v>46115.099999999969</v>
      </c>
      <c r="E43" s="35">
        <v>51074.659999999989</v>
      </c>
      <c r="F43" s="35">
        <v>49455.369999999981</v>
      </c>
      <c r="G43" s="35">
        <v>61761.159999999996</v>
      </c>
      <c r="H43" s="35">
        <v>66976.27999999997</v>
      </c>
      <c r="I43" s="35">
        <v>78119.250000000029</v>
      </c>
      <c r="J43" s="35">
        <v>73515.039999999979</v>
      </c>
      <c r="K43" s="35">
        <v>79122.940000000017</v>
      </c>
      <c r="L43" s="35">
        <v>100190.74000000002</v>
      </c>
      <c r="M43" s="138">
        <v>127360.15000000005</v>
      </c>
      <c r="N43" s="44">
        <f t="shared" si="6"/>
        <v>27169.410000000033</v>
      </c>
      <c r="O43" s="32">
        <f t="shared" si="7"/>
        <v>0.27117685726245777</v>
      </c>
      <c r="P43" s="84">
        <f t="shared" si="8"/>
        <v>48237.210000000036</v>
      </c>
      <c r="Q43" s="80">
        <f t="shared" si="9"/>
        <v>0.60964885784072265</v>
      </c>
      <c r="R43" s="84">
        <f t="shared" si="10"/>
        <v>53845.110000000073</v>
      </c>
      <c r="S43" s="82">
        <f t="shared" si="11"/>
        <v>0.73243665513886813</v>
      </c>
    </row>
    <row r="44" spans="2:19" ht="17.25">
      <c r="B44" s="26" t="s">
        <v>42</v>
      </c>
      <c r="C44" s="35">
        <v>197371.02</v>
      </c>
      <c r="D44" s="35">
        <v>208484.87</v>
      </c>
      <c r="E44" s="35">
        <v>211368.35</v>
      </c>
      <c r="F44" s="35">
        <v>228888.21999999997</v>
      </c>
      <c r="G44" s="35">
        <v>242041.61000000002</v>
      </c>
      <c r="H44" s="35">
        <v>265825.71999999997</v>
      </c>
      <c r="I44" s="35">
        <v>286112.97000000003</v>
      </c>
      <c r="J44" s="35">
        <v>273894.02999999997</v>
      </c>
      <c r="K44" s="35">
        <v>305214.47000000003</v>
      </c>
      <c r="L44" s="35">
        <v>353053.46</v>
      </c>
      <c r="M44" s="138">
        <v>403050.06</v>
      </c>
      <c r="N44" s="44">
        <f t="shared" si="6"/>
        <v>49996.599999999977</v>
      </c>
      <c r="O44" s="32">
        <f t="shared" si="7"/>
        <v>0.14161198136962017</v>
      </c>
      <c r="P44" s="84">
        <f t="shared" si="8"/>
        <v>97835.589999999967</v>
      </c>
      <c r="Q44" s="80">
        <f t="shared" si="9"/>
        <v>0.32054702386816714</v>
      </c>
      <c r="R44" s="84">
        <f t="shared" si="10"/>
        <v>129156.03000000003</v>
      </c>
      <c r="S44" s="82">
        <f t="shared" si="11"/>
        <v>0.47155474692164723</v>
      </c>
    </row>
    <row r="45" spans="2:19" ht="18" thickBot="1">
      <c r="B45" s="27" t="s">
        <v>43</v>
      </c>
      <c r="C45" s="37">
        <v>44246.579999999994</v>
      </c>
      <c r="D45" s="37">
        <v>59318.20</v>
      </c>
      <c r="E45" s="37">
        <v>48087.820000000007</v>
      </c>
      <c r="F45" s="37">
        <v>37642.899999999994</v>
      </c>
      <c r="G45" s="37">
        <v>57630.05</v>
      </c>
      <c r="H45" s="37">
        <v>77723.700000000012</v>
      </c>
      <c r="I45" s="37">
        <v>70428.240000000005</v>
      </c>
      <c r="J45" s="37">
        <v>72498.28</v>
      </c>
      <c r="K45" s="37">
        <v>73940.91</v>
      </c>
      <c r="L45" s="37">
        <v>95409.80</v>
      </c>
      <c r="M45" s="140">
        <v>93328.670000000013</v>
      </c>
      <c r="N45" s="45">
        <f t="shared" si="6"/>
        <v>-2081.1299999999901</v>
      </c>
      <c r="O45" s="38">
        <f t="shared" si="7"/>
        <v>-0.021812539173124645</v>
      </c>
      <c r="P45" s="85">
        <f t="shared" si="8"/>
        <v>19387.760000000009</v>
      </c>
      <c r="Q45" s="81">
        <f t="shared" si="9"/>
        <v>0.26220613189640218</v>
      </c>
      <c r="R45" s="85">
        <f t="shared" si="10"/>
        <v>20830.390000000014</v>
      </c>
      <c r="S45" s="39">
        <f t="shared" si="11"/>
        <v>0.2873225406175155</v>
      </c>
    </row>
    <row r="46" spans="2:19" ht="15">
      <c r="B46" s="16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3"/>
      <c r="O46" s="14"/>
      <c r="P46" s="14"/>
      <c r="Q46" s="14"/>
      <c r="R46" s="14"/>
      <c r="S46" s="14"/>
    </row>
    <row r="47" spans="2:19" ht="15">
      <c r="B47" s="18" t="s">
        <v>40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3"/>
      <c r="O47" s="14"/>
      <c r="P47" s="14"/>
      <c r="Q47" s="14"/>
      <c r="R47" s="14"/>
      <c r="S47" s="14"/>
    </row>
    <row r="48" spans="2:19" ht="15">
      <c r="B48" s="19" t="s">
        <v>47</v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O48" s="4"/>
      <c r="P48" s="4"/>
      <c r="Q48" s="4"/>
      <c r="R48" s="4"/>
      <c r="S48" s="4"/>
    </row>
    <row r="49" spans="2:19" ht="15">
      <c r="B49" s="19" t="s">
        <v>44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O49" s="4"/>
      <c r="P49" s="4"/>
      <c r="Q49" s="4"/>
      <c r="R49" s="4"/>
      <c r="S49" s="4"/>
    </row>
    <row r="50" spans="2:19" ht="15">
      <c r="B50" s="19" t="s">
        <v>45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O50" s="4"/>
      <c r="P50" s="4"/>
      <c r="Q50" s="4"/>
      <c r="R50" s="4"/>
      <c r="S50" s="4"/>
    </row>
    <row r="51" ht="15.75" thickBot="1"/>
    <row r="52" spans="2:19" ht="16.5" thickBot="1">
      <c r="B52" s="166" t="s">
        <v>32</v>
      </c>
      <c r="C52" s="167"/>
      <c r="D52" s="167"/>
      <c r="E52" s="167"/>
      <c r="F52" s="167"/>
      <c r="G52" s="167"/>
      <c r="H52" s="167"/>
      <c r="I52" s="167"/>
      <c r="J52" s="167"/>
      <c r="K52" s="167"/>
      <c r="L52" s="167"/>
      <c r="M52" s="167"/>
      <c r="N52" s="167"/>
      <c r="O52" s="167"/>
      <c r="P52" s="167"/>
      <c r="Q52" s="167"/>
      <c r="R52" s="167"/>
      <c r="S52" s="168"/>
    </row>
    <row r="53" spans="2:19" ht="15.75" thickBot="1">
      <c r="B53" s="40" t="s">
        <v>17</v>
      </c>
      <c r="C53" s="46" t="s">
        <v>18</v>
      </c>
      <c r="D53" s="46" t="s">
        <v>19</v>
      </c>
      <c r="E53" s="46" t="s">
        <v>20</v>
      </c>
      <c r="F53" s="46" t="s">
        <v>21</v>
      </c>
      <c r="G53" s="46" t="s">
        <v>22</v>
      </c>
      <c r="H53" s="46" t="s">
        <v>23</v>
      </c>
      <c r="I53" s="46" t="s">
        <v>24</v>
      </c>
      <c r="J53" s="46" t="s">
        <v>25</v>
      </c>
      <c r="K53" s="46" t="s">
        <v>26</v>
      </c>
      <c r="L53" s="46" t="s">
        <v>57</v>
      </c>
      <c r="M53" s="46" t="s">
        <v>113</v>
      </c>
      <c r="N53" s="46" t="s">
        <v>59</v>
      </c>
      <c r="O53" s="47" t="s">
        <v>60</v>
      </c>
      <c r="P53" s="47" t="s">
        <v>61</v>
      </c>
      <c r="Q53" s="47" t="s">
        <v>62</v>
      </c>
      <c r="R53" s="47" t="s">
        <v>63</v>
      </c>
      <c r="S53" s="100" t="s">
        <v>64</v>
      </c>
    </row>
    <row r="54" spans="2:19" ht="15">
      <c r="B54" s="128" t="s">
        <v>0</v>
      </c>
      <c r="C54" s="101">
        <v>46717.12</v>
      </c>
      <c r="D54" s="101">
        <v>49303.66</v>
      </c>
      <c r="E54" s="101">
        <v>50906.89</v>
      </c>
      <c r="F54" s="101">
        <v>58747.11</v>
      </c>
      <c r="G54" s="101">
        <v>64426.76</v>
      </c>
      <c r="H54" s="101">
        <v>68969.30</v>
      </c>
      <c r="I54" s="101">
        <v>74975.59</v>
      </c>
      <c r="J54" s="101">
        <v>70819.50</v>
      </c>
      <c r="K54" s="101">
        <v>79873.72</v>
      </c>
      <c r="L54" s="28">
        <v>91564.15</v>
      </c>
      <c r="M54" s="102">
        <v>106653.65</v>
      </c>
      <c r="N54" s="103">
        <f>M54-L54</f>
        <v>15089.50</v>
      </c>
      <c r="O54" s="104">
        <f>M54/L54-1</f>
        <v>0.16479703027877179</v>
      </c>
      <c r="P54" s="105">
        <f>M54-K54</f>
        <v>26779.929999999993</v>
      </c>
      <c r="Q54" s="106">
        <f>M54/K54-1</f>
        <v>0.33527836189425009</v>
      </c>
      <c r="R54" s="105">
        <f>M54-J54</f>
        <v>35834.149999999994</v>
      </c>
      <c r="S54" s="107">
        <f>M54/J54-1</f>
        <v>0.50599269975077488</v>
      </c>
    </row>
    <row r="55" spans="2:19" ht="15">
      <c r="B55" s="129" t="s">
        <v>35</v>
      </c>
      <c r="C55" s="108">
        <v>12024.35</v>
      </c>
      <c r="D55" s="108">
        <v>12330.85</v>
      </c>
      <c r="E55" s="108">
        <v>12864.85</v>
      </c>
      <c r="F55" s="108">
        <v>14603.25</v>
      </c>
      <c r="G55" s="108">
        <v>16348.79</v>
      </c>
      <c r="H55" s="108">
        <v>18563.93</v>
      </c>
      <c r="I55" s="108">
        <v>20983.65</v>
      </c>
      <c r="J55" s="108">
        <v>19789.91</v>
      </c>
      <c r="K55" s="108">
        <v>16422.650000000001</v>
      </c>
      <c r="L55" s="31">
        <v>18359.23</v>
      </c>
      <c r="M55" s="109">
        <v>22205.92</v>
      </c>
      <c r="N55" s="110">
        <f t="shared" si="12" ref="N55:N73">M55-L55</f>
        <v>3846.6899999999987</v>
      </c>
      <c r="O55" s="111">
        <f t="shared" si="13" ref="O55:O73">M55/L55-1</f>
        <v>0.20952349308767304</v>
      </c>
      <c r="P55" s="112">
        <f t="shared" si="14" ref="P55:P73">M55-K55</f>
        <v>5783.2699999999968</v>
      </c>
      <c r="Q55" s="113">
        <f t="shared" si="15" ref="Q55:Q73">M55/K55-1</f>
        <v>0.35215205828535567</v>
      </c>
      <c r="R55" s="112">
        <f t="shared" si="16" ref="R55:R73">M55-J55</f>
        <v>2416.0099999999984</v>
      </c>
      <c r="S55" s="114">
        <f t="shared" si="17" ref="S55:S73">M55/J55-1</f>
        <v>0.12208292003349164</v>
      </c>
    </row>
    <row r="56" spans="2:19" ht="15">
      <c r="B56" s="129" t="s">
        <v>36</v>
      </c>
      <c r="C56" s="108">
        <v>11430.55</v>
      </c>
      <c r="D56" s="108">
        <v>12323.73</v>
      </c>
      <c r="E56" s="108">
        <v>12968.11</v>
      </c>
      <c r="F56" s="108">
        <v>14624.46</v>
      </c>
      <c r="G56" s="108">
        <v>15035.36</v>
      </c>
      <c r="H56" s="108">
        <v>14800.25</v>
      </c>
      <c r="I56" s="108">
        <v>16759.41</v>
      </c>
      <c r="J56" s="108">
        <v>13744.38</v>
      </c>
      <c r="K56" s="108">
        <v>19729.95</v>
      </c>
      <c r="L56" s="31">
        <v>22461.58</v>
      </c>
      <c r="M56" s="109">
        <v>30376.06</v>
      </c>
      <c r="N56" s="110">
        <f t="shared" si="12"/>
        <v>7914.48</v>
      </c>
      <c r="O56" s="111">
        <f t="shared" si="13"/>
        <v>0.35235633468349059</v>
      </c>
      <c r="P56" s="112">
        <f t="shared" si="14"/>
        <v>10646.11</v>
      </c>
      <c r="Q56" s="113">
        <f t="shared" si="15"/>
        <v>0.53959133195978692</v>
      </c>
      <c r="R56" s="112">
        <f t="shared" si="16"/>
        <v>16631.68</v>
      </c>
      <c r="S56" s="114">
        <f t="shared" si="17"/>
        <v>1.2100713164216939</v>
      </c>
    </row>
    <row r="57" spans="2:19" ht="15">
      <c r="B57" s="129" t="s">
        <v>37</v>
      </c>
      <c r="C57" s="108">
        <v>23241.85</v>
      </c>
      <c r="D57" s="108">
        <v>24619.55</v>
      </c>
      <c r="E57" s="108">
        <v>25051.15</v>
      </c>
      <c r="F57" s="108">
        <v>29491.11</v>
      </c>
      <c r="G57" s="108">
        <v>32958.980000000003</v>
      </c>
      <c r="H57" s="108">
        <v>35509.19</v>
      </c>
      <c r="I57" s="108">
        <v>37095.04</v>
      </c>
      <c r="J57" s="108">
        <v>36797.44</v>
      </c>
      <c r="K57" s="108">
        <v>43253.43</v>
      </c>
      <c r="L57" s="31">
        <v>50268.80</v>
      </c>
      <c r="M57" s="109">
        <v>53568.81</v>
      </c>
      <c r="N57" s="110">
        <f t="shared" si="12"/>
        <v>3300.0099999999948</v>
      </c>
      <c r="O57" s="111">
        <f t="shared" si="13"/>
        <v>0.065647280221528881</v>
      </c>
      <c r="P57" s="112">
        <f t="shared" si="14"/>
        <v>10315.379999999997</v>
      </c>
      <c r="Q57" s="113">
        <f t="shared" si="15"/>
        <v>0.23848698241966004</v>
      </c>
      <c r="R57" s="112">
        <f t="shared" si="16"/>
        <v>16771.369999999995</v>
      </c>
      <c r="S57" s="114">
        <f t="shared" si="17"/>
        <v>0.45577545611868642</v>
      </c>
    </row>
    <row r="58" spans="2:19" ht="15">
      <c r="B58" s="129" t="s">
        <v>38</v>
      </c>
      <c r="C58" s="108">
        <v>20.36</v>
      </c>
      <c r="D58" s="108">
        <v>29.53</v>
      </c>
      <c r="E58" s="108">
        <v>22.78</v>
      </c>
      <c r="F58" s="108">
        <v>28.28</v>
      </c>
      <c r="G58" s="108">
        <v>83.64</v>
      </c>
      <c r="H58" s="108">
        <v>95.93</v>
      </c>
      <c r="I58" s="108">
        <v>137.50</v>
      </c>
      <c r="J58" s="108">
        <v>487.76</v>
      </c>
      <c r="K58" s="108">
        <v>467.69</v>
      </c>
      <c r="L58" s="31">
        <v>474.54</v>
      </c>
      <c r="M58" s="109">
        <v>502.86</v>
      </c>
      <c r="N58" s="110">
        <f t="shared" si="12"/>
        <v>28.319999999999993</v>
      </c>
      <c r="O58" s="111">
        <f t="shared" si="13"/>
        <v>0.059678846883297387</v>
      </c>
      <c r="P58" s="112">
        <f t="shared" si="14"/>
        <v>35.170000000000016</v>
      </c>
      <c r="Q58" s="113">
        <f t="shared" si="15"/>
        <v>0.07519938420748784</v>
      </c>
      <c r="R58" s="112">
        <f t="shared" si="16"/>
        <v>15.100000000000023</v>
      </c>
      <c r="S58" s="114">
        <f t="shared" si="17"/>
        <v>0.030957848122027176</v>
      </c>
    </row>
    <row r="59" spans="2:19" ht="15">
      <c r="B59" s="129" t="s">
        <v>8</v>
      </c>
      <c r="C59" s="108">
        <v>4099.80</v>
      </c>
      <c r="D59" s="108">
        <v>4623.87</v>
      </c>
      <c r="E59" s="108">
        <v>4969.8100000000004</v>
      </c>
      <c r="F59" s="108">
        <v>4184.92</v>
      </c>
      <c r="G59" s="108">
        <v>3634.21</v>
      </c>
      <c r="H59" s="108">
        <v>5457.80</v>
      </c>
      <c r="I59" s="108">
        <v>6674.26</v>
      </c>
      <c r="J59" s="108">
        <v>6401.53</v>
      </c>
      <c r="K59" s="108">
        <v>8102.49</v>
      </c>
      <c r="L59" s="31">
        <v>10240.870000000001</v>
      </c>
      <c r="M59" s="109">
        <v>12679.68</v>
      </c>
      <c r="N59" s="110">
        <f t="shared" si="12"/>
        <v>2438.8099999999995</v>
      </c>
      <c r="O59" s="111">
        <f t="shared" si="13"/>
        <v>0.23814480605651656</v>
      </c>
      <c r="P59" s="112">
        <f t="shared" si="14"/>
        <v>4577.1900000000005</v>
      </c>
      <c r="Q59" s="113">
        <f t="shared" si="15"/>
        <v>0.56491152719719495</v>
      </c>
      <c r="R59" s="112">
        <f t="shared" si="16"/>
        <v>6278.1500000000005</v>
      </c>
      <c r="S59" s="114">
        <f t="shared" si="17"/>
        <v>0.98072648257525952</v>
      </c>
    </row>
    <row r="60" spans="2:19" ht="15">
      <c r="B60" s="129" t="s">
        <v>1</v>
      </c>
      <c r="C60" s="115">
        <v>282.69</v>
      </c>
      <c r="D60" s="115">
        <v>367.31</v>
      </c>
      <c r="E60" s="115">
        <v>307.54000000000002</v>
      </c>
      <c r="F60" s="115">
        <v>648.65</v>
      </c>
      <c r="G60" s="115">
        <v>346.24</v>
      </c>
      <c r="H60" s="115">
        <v>317.54000000000002</v>
      </c>
      <c r="I60" s="115">
        <v>409.16</v>
      </c>
      <c r="J60" s="115">
        <v>231.93</v>
      </c>
      <c r="K60" s="115">
        <v>473.05</v>
      </c>
      <c r="L60" s="31">
        <v>481.64</v>
      </c>
      <c r="M60" s="116">
        <v>510.73</v>
      </c>
      <c r="N60" s="110">
        <f t="shared" si="12"/>
        <v>29.090000000000032</v>
      </c>
      <c r="O60" s="111">
        <f t="shared" si="13"/>
        <v>0.060397807491072264</v>
      </c>
      <c r="P60" s="112">
        <f t="shared" si="14"/>
        <v>37.680000000000007</v>
      </c>
      <c r="Q60" s="113">
        <f t="shared" si="15"/>
        <v>0.079653313603213149</v>
      </c>
      <c r="R60" s="112">
        <f t="shared" si="16"/>
        <v>278.80</v>
      </c>
      <c r="S60" s="114">
        <f t="shared" si="17"/>
        <v>1.2020868365455093</v>
      </c>
    </row>
    <row r="61" spans="2:19" ht="15">
      <c r="B61" s="130" t="s">
        <v>2</v>
      </c>
      <c r="C61" s="115">
        <v>87737.25</v>
      </c>
      <c r="D61" s="115">
        <v>92162.05</v>
      </c>
      <c r="E61" s="115">
        <v>104579.22</v>
      </c>
      <c r="F61" s="115">
        <v>104729.06</v>
      </c>
      <c r="G61" s="115">
        <v>113243.63</v>
      </c>
      <c r="H61" s="115">
        <v>131059.72</v>
      </c>
      <c r="I61" s="115">
        <v>156480.12</v>
      </c>
      <c r="J61" s="115">
        <v>184882.32</v>
      </c>
      <c r="K61" s="115">
        <v>202856.93</v>
      </c>
      <c r="L61" s="34">
        <v>211100.29</v>
      </c>
      <c r="M61" s="116">
        <v>236960.05</v>
      </c>
      <c r="N61" s="110">
        <f t="shared" si="12"/>
        <v>25859.75999999998</v>
      </c>
      <c r="O61" s="111">
        <f t="shared" si="13"/>
        <v>0.12249987908590732</v>
      </c>
      <c r="P61" s="112">
        <f t="shared" si="14"/>
        <v>34103.119999999995</v>
      </c>
      <c r="Q61" s="113">
        <f t="shared" si="15"/>
        <v>0.1681141482324513</v>
      </c>
      <c r="R61" s="112">
        <f t="shared" si="16"/>
        <v>52077.729999999981</v>
      </c>
      <c r="S61" s="114">
        <f t="shared" si="17"/>
        <v>0.28168042244385494</v>
      </c>
    </row>
    <row r="62" spans="2:19" ht="15">
      <c r="B62" s="129" t="s">
        <v>33</v>
      </c>
      <c r="C62" s="115">
        <v>82126.66</v>
      </c>
      <c r="D62" s="115">
        <v>83994.70</v>
      </c>
      <c r="E62" s="115">
        <v>91045.20</v>
      </c>
      <c r="F62" s="115">
        <v>96621</v>
      </c>
      <c r="G62" s="115">
        <v>108067.94</v>
      </c>
      <c r="H62" s="115">
        <v>123087.65</v>
      </c>
      <c r="I62" s="115">
        <v>144823.56</v>
      </c>
      <c r="J62" s="115">
        <v>168950.70</v>
      </c>
      <c r="K62" s="115">
        <v>188330.13</v>
      </c>
      <c r="L62" s="36">
        <v>198615.27</v>
      </c>
      <c r="M62" s="116">
        <v>216231.70</v>
      </c>
      <c r="N62" s="110">
        <f t="shared" si="12"/>
        <v>17616.430000000022</v>
      </c>
      <c r="O62" s="111">
        <f t="shared" si="13"/>
        <v>0.088696251803801474</v>
      </c>
      <c r="P62" s="112">
        <f t="shared" si="14"/>
        <v>27901.570000000007</v>
      </c>
      <c r="Q62" s="113">
        <f t="shared" si="15"/>
        <v>0.14815244910625824</v>
      </c>
      <c r="R62" s="112">
        <f t="shared" si="16"/>
        <v>47281</v>
      </c>
      <c r="S62" s="114">
        <f t="shared" si="17"/>
        <v>0.27985086773834023</v>
      </c>
    </row>
    <row r="63" spans="2:19" ht="15">
      <c r="B63" s="129" t="s">
        <v>34</v>
      </c>
      <c r="C63" s="115">
        <v>5610.60</v>
      </c>
      <c r="D63" s="115">
        <v>8167.35</v>
      </c>
      <c r="E63" s="115">
        <v>13534.02</v>
      </c>
      <c r="F63" s="115">
        <v>8108.06</v>
      </c>
      <c r="G63" s="115">
        <v>5175.6899999999996</v>
      </c>
      <c r="H63" s="115">
        <v>7972.06</v>
      </c>
      <c r="I63" s="115">
        <v>11656.56</v>
      </c>
      <c r="J63" s="115">
        <v>15931.62</v>
      </c>
      <c r="K63" s="115">
        <v>14526.80</v>
      </c>
      <c r="L63" s="36">
        <v>12485.02</v>
      </c>
      <c r="M63" s="116">
        <v>20728.349999999999</v>
      </c>
      <c r="N63" s="110">
        <f t="shared" si="12"/>
        <v>8243.3299999999981</v>
      </c>
      <c r="O63" s="111">
        <f t="shared" si="13"/>
        <v>0.66025765277108062</v>
      </c>
      <c r="P63" s="112">
        <f t="shared" si="14"/>
        <v>6201.5499999999993</v>
      </c>
      <c r="Q63" s="113">
        <f t="shared" si="15"/>
        <v>0.42690406696588368</v>
      </c>
      <c r="R63" s="112">
        <f t="shared" si="16"/>
        <v>4796.7299999999977</v>
      </c>
      <c r="S63" s="114">
        <f t="shared" si="17"/>
        <v>0.30108237580359054</v>
      </c>
    </row>
    <row r="64" spans="2:19" ht="15">
      <c r="B64" s="131" t="s">
        <v>5</v>
      </c>
      <c r="C64" s="117">
        <v>138836.87</v>
      </c>
      <c r="D64" s="117">
        <v>146456.89000000001</v>
      </c>
      <c r="E64" s="117">
        <v>160763.46</v>
      </c>
      <c r="F64" s="117">
        <v>168309.74</v>
      </c>
      <c r="G64" s="117">
        <v>181650.85</v>
      </c>
      <c r="H64" s="117">
        <v>205804.36</v>
      </c>
      <c r="I64" s="117">
        <v>238539.13</v>
      </c>
      <c r="J64" s="117">
        <v>262335.28000000003</v>
      </c>
      <c r="K64" s="117">
        <v>291306.19</v>
      </c>
      <c r="L64" s="35">
        <v>313386.95</v>
      </c>
      <c r="M64" s="118">
        <v>356804.12</v>
      </c>
      <c r="N64" s="110">
        <f t="shared" si="12"/>
        <v>43417.169999999984</v>
      </c>
      <c r="O64" s="111">
        <f t="shared" si="13"/>
        <v>0.13854172932216868</v>
      </c>
      <c r="P64" s="112">
        <f t="shared" si="14"/>
        <v>65497.929999999993</v>
      </c>
      <c r="Q64" s="113">
        <f t="shared" si="15"/>
        <v>0.22484221842316487</v>
      </c>
      <c r="R64" s="112">
        <f t="shared" si="16"/>
        <v>94468.839999999967</v>
      </c>
      <c r="S64" s="114">
        <f t="shared" si="17"/>
        <v>0.36010726426121553</v>
      </c>
    </row>
    <row r="65" spans="2:19" ht="15">
      <c r="B65" s="130" t="s">
        <v>3</v>
      </c>
      <c r="C65" s="115">
        <v>123602.92</v>
      </c>
      <c r="D65" s="115">
        <v>125398.45</v>
      </c>
      <c r="E65" s="115">
        <v>133859.96</v>
      </c>
      <c r="F65" s="115">
        <v>141114.07</v>
      </c>
      <c r="G65" s="115">
        <v>155189.78</v>
      </c>
      <c r="H65" s="115">
        <v>175660.96</v>
      </c>
      <c r="I65" s="115">
        <v>200430.37</v>
      </c>
      <c r="J65" s="115">
        <v>229512.54</v>
      </c>
      <c r="K65" s="115">
        <v>249637.18</v>
      </c>
      <c r="L65" s="34">
        <v>268623.95</v>
      </c>
      <c r="M65" s="116">
        <v>289941.32</v>
      </c>
      <c r="N65" s="110">
        <f t="shared" si="12"/>
        <v>21317.369999999995</v>
      </c>
      <c r="O65" s="111">
        <f t="shared" si="13"/>
        <v>0.079357667103026275</v>
      </c>
      <c r="P65" s="112">
        <f t="shared" si="14"/>
        <v>40304.140000000014</v>
      </c>
      <c r="Q65" s="113">
        <f t="shared" si="15"/>
        <v>0.16145087041922213</v>
      </c>
      <c r="R65" s="112">
        <f t="shared" si="16"/>
        <v>60428.78</v>
      </c>
      <c r="S65" s="114">
        <f t="shared" si="17"/>
        <v>0.263291844532765</v>
      </c>
    </row>
    <row r="66" spans="2:19" ht="15">
      <c r="B66" s="130" t="s">
        <v>4</v>
      </c>
      <c r="C66" s="115">
        <v>15277.81</v>
      </c>
      <c r="D66" s="115">
        <v>18489.48</v>
      </c>
      <c r="E66" s="115">
        <v>27299.22</v>
      </c>
      <c r="F66" s="115">
        <v>14477.74</v>
      </c>
      <c r="G66" s="115">
        <v>17370.43</v>
      </c>
      <c r="H66" s="115">
        <v>30061.02</v>
      </c>
      <c r="I66" s="115">
        <v>32278.53</v>
      </c>
      <c r="J66" s="115">
        <v>37856.120000000003</v>
      </c>
      <c r="K66" s="115">
        <v>33749.56</v>
      </c>
      <c r="L66" s="31">
        <v>37106.49</v>
      </c>
      <c r="M66" s="116">
        <v>50877.12</v>
      </c>
      <c r="N66" s="110">
        <f t="shared" si="12"/>
        <v>13770.630000000005</v>
      </c>
      <c r="O66" s="111">
        <f t="shared" si="13"/>
        <v>0.37111109134817122</v>
      </c>
      <c r="P66" s="112">
        <f t="shared" si="14"/>
        <v>17127.560000000005</v>
      </c>
      <c r="Q66" s="113">
        <f t="shared" si="15"/>
        <v>0.50748987542356128</v>
      </c>
      <c r="R66" s="112">
        <f t="shared" si="16"/>
        <v>13021</v>
      </c>
      <c r="S66" s="114">
        <f t="shared" si="17"/>
        <v>0.34396023681243615</v>
      </c>
    </row>
    <row r="67" spans="2:19" ht="15">
      <c r="B67" s="132" t="s">
        <v>6</v>
      </c>
      <c r="C67" s="117">
        <v>138880.74</v>
      </c>
      <c r="D67" s="117">
        <v>143887.92000000001</v>
      </c>
      <c r="E67" s="117">
        <v>161159.18</v>
      </c>
      <c r="F67" s="117">
        <v>155591.81</v>
      </c>
      <c r="G67" s="117">
        <v>172560.21</v>
      </c>
      <c r="H67" s="117">
        <v>205721.98</v>
      </c>
      <c r="I67" s="117">
        <v>232708.90</v>
      </c>
      <c r="J67" s="117">
        <v>267368.65999999997</v>
      </c>
      <c r="K67" s="117">
        <v>283386.74</v>
      </c>
      <c r="L67" s="35">
        <v>305730.45</v>
      </c>
      <c r="M67" s="118">
        <v>340818.44</v>
      </c>
      <c r="N67" s="110">
        <f t="shared" si="12"/>
        <v>35087.989999999991</v>
      </c>
      <c r="O67" s="111">
        <f t="shared" si="13"/>
        <v>0.114767730855726</v>
      </c>
      <c r="P67" s="112">
        <f t="shared" si="14"/>
        <v>57431.700000000012</v>
      </c>
      <c r="Q67" s="113">
        <f t="shared" si="15"/>
        <v>0.20266191706782055</v>
      </c>
      <c r="R67" s="112">
        <f t="shared" si="16"/>
        <v>73449.780000000028</v>
      </c>
      <c r="S67" s="114">
        <f t="shared" si="17"/>
        <v>0.27471349858281835</v>
      </c>
    </row>
    <row r="68" spans="2:19" ht="15">
      <c r="B68" s="132" t="s">
        <v>7</v>
      </c>
      <c r="C68" s="117">
        <v>-43.87</v>
      </c>
      <c r="D68" s="117">
        <v>2568.9699999999998</v>
      </c>
      <c r="E68" s="117">
        <v>-395.72</v>
      </c>
      <c r="F68" s="117">
        <v>12717.93</v>
      </c>
      <c r="G68" s="117">
        <v>9090.6299999999992</v>
      </c>
      <c r="H68" s="117">
        <v>82.38</v>
      </c>
      <c r="I68" s="117">
        <v>5830.23</v>
      </c>
      <c r="J68" s="117">
        <v>-5033.38</v>
      </c>
      <c r="K68" s="117">
        <v>7919.45</v>
      </c>
      <c r="L68" s="35">
        <v>7656.50</v>
      </c>
      <c r="M68" s="118">
        <v>15985.68</v>
      </c>
      <c r="N68" s="110">
        <f t="shared" si="12"/>
        <v>8329.18</v>
      </c>
      <c r="O68" s="111">
        <f t="shared" si="13"/>
        <v>1.0878573760856787</v>
      </c>
      <c r="P68" s="112">
        <f t="shared" si="14"/>
        <v>8066.2300000000005</v>
      </c>
      <c r="Q68" s="113">
        <f t="shared" si="15"/>
        <v>1.0185341153741736</v>
      </c>
      <c r="R68" s="112">
        <f t="shared" si="16"/>
        <v>21019.06</v>
      </c>
      <c r="S68" s="114">
        <f t="shared" si="17"/>
        <v>-4.1759334681665203</v>
      </c>
    </row>
    <row r="69" spans="2:19" ht="17.25">
      <c r="B69" s="26" t="s">
        <v>39</v>
      </c>
      <c r="C69" s="119">
        <v>9340.660000000018</v>
      </c>
      <c r="D69" s="119">
        <v>12523.780000000013</v>
      </c>
      <c r="E69" s="119">
        <v>13061.940000000002</v>
      </c>
      <c r="F69" s="119">
        <v>18438.959999999992</v>
      </c>
      <c r="G69" s="119">
        <v>20939.130000000005</v>
      </c>
      <c r="H69" s="119">
        <v>21853.790000000008</v>
      </c>
      <c r="I69" s="119">
        <v>26043.039999999979</v>
      </c>
      <c r="J69" s="119">
        <v>16659.190000000002</v>
      </c>
      <c r="K69" s="119">
        <v>26669.160000000033</v>
      </c>
      <c r="L69" s="35">
        <v>31796.339999999967</v>
      </c>
      <c r="M69" s="120">
        <v>45623.710000000021</v>
      </c>
      <c r="N69" s="110">
        <f t="shared" si="12"/>
        <v>13827.370000000054</v>
      </c>
      <c r="O69" s="111">
        <f t="shared" si="13"/>
        <v>0.43487300739645085</v>
      </c>
      <c r="P69" s="112">
        <f t="shared" si="14"/>
        <v>18954.549999999988</v>
      </c>
      <c r="Q69" s="113">
        <f t="shared" si="15"/>
        <v>0.71072917182243334</v>
      </c>
      <c r="R69" s="112">
        <f t="shared" si="16"/>
        <v>28964.520000000019</v>
      </c>
      <c r="S69" s="114">
        <f t="shared" si="17"/>
        <v>1.7386511589098879</v>
      </c>
    </row>
    <row r="70" spans="2:19" ht="15">
      <c r="B70" s="26" t="s">
        <v>27</v>
      </c>
      <c r="C70" s="159">
        <v>3279.05</v>
      </c>
      <c r="D70" s="159">
        <v>3644.58</v>
      </c>
      <c r="E70" s="159">
        <v>4578.3900000000003</v>
      </c>
      <c r="F70" s="159">
        <v>5022.6099999999997</v>
      </c>
      <c r="G70" s="159">
        <v>2678.38</v>
      </c>
      <c r="H70" s="159">
        <v>3310.63</v>
      </c>
      <c r="I70" s="159">
        <v>4724.1000000000004</v>
      </c>
      <c r="J70" s="159">
        <v>6662.09</v>
      </c>
      <c r="K70" s="159">
        <v>4175.0600000000004</v>
      </c>
      <c r="L70" s="158">
        <v>5394.26</v>
      </c>
      <c r="M70" s="160">
        <v>7432.43</v>
      </c>
      <c r="N70" s="110">
        <f t="shared" si="12"/>
        <v>2038.17</v>
      </c>
      <c r="O70" s="111">
        <f t="shared" si="13"/>
        <v>0.37784051936688257</v>
      </c>
      <c r="P70" s="112">
        <f t="shared" si="14"/>
        <v>3257.37</v>
      </c>
      <c r="Q70" s="113">
        <f t="shared" si="15"/>
        <v>0.780197170819102</v>
      </c>
      <c r="R70" s="112">
        <f t="shared" si="16"/>
        <v>770.34000000000015</v>
      </c>
      <c r="S70" s="114">
        <f t="shared" si="17"/>
        <v>0.11563038025604588</v>
      </c>
    </row>
    <row r="71" spans="2:19" ht="17.25">
      <c r="B71" s="26" t="s">
        <v>41</v>
      </c>
      <c r="C71" s="119">
        <v>6061.6100000000179</v>
      </c>
      <c r="D71" s="119">
        <v>8879.2000000000135</v>
      </c>
      <c r="E71" s="119">
        <v>8483.5500000000029</v>
      </c>
      <c r="F71" s="119">
        <v>13416.349999999991</v>
      </c>
      <c r="G71" s="119">
        <v>18260.750000000004</v>
      </c>
      <c r="H71" s="119">
        <v>18543.160000000007</v>
      </c>
      <c r="I71" s="119">
        <v>21318.939999999981</v>
      </c>
      <c r="J71" s="119">
        <v>9997.1000000000022</v>
      </c>
      <c r="K71" s="119">
        <v>22494.100000000031</v>
      </c>
      <c r="L71" s="35">
        <v>26402.079999999965</v>
      </c>
      <c r="M71" s="120">
        <v>38191.280000000021</v>
      </c>
      <c r="N71" s="110">
        <f t="shared" si="12"/>
        <v>11789.200000000055</v>
      </c>
      <c r="O71" s="111">
        <f t="shared" si="13"/>
        <v>0.44652542526952699</v>
      </c>
      <c r="P71" s="112">
        <f t="shared" si="14"/>
        <v>15697.179999999989</v>
      </c>
      <c r="Q71" s="113">
        <f t="shared" si="15"/>
        <v>0.69783543240227286</v>
      </c>
      <c r="R71" s="112">
        <f t="shared" si="16"/>
        <v>28194.180000000018</v>
      </c>
      <c r="S71" s="114">
        <f t="shared" si="17"/>
        <v>2.8202358684018378</v>
      </c>
    </row>
    <row r="72" spans="2:19" ht="17.25">
      <c r="B72" s="26" t="s">
        <v>42</v>
      </c>
      <c r="C72" s="119">
        <v>51099.610000000008</v>
      </c>
      <c r="D72" s="119">
        <v>54294.840000000004</v>
      </c>
      <c r="E72" s="119">
        <v>56184.24</v>
      </c>
      <c r="F72" s="119">
        <v>63580.68</v>
      </c>
      <c r="G72" s="119">
        <v>68407.210000000006</v>
      </c>
      <c r="H72" s="119">
        <v>74744.64</v>
      </c>
      <c r="I72" s="119">
        <v>82059.009999999995</v>
      </c>
      <c r="J72" s="119">
        <v>77452.959999999992</v>
      </c>
      <c r="K72" s="119">
        <v>88449.260000000009</v>
      </c>
      <c r="L72" s="35">
        <v>102286.65999999999</v>
      </c>
      <c r="M72" s="120">
        <v>119844.05999999998</v>
      </c>
      <c r="N72" s="110">
        <f t="shared" si="12"/>
        <v>17557.399999999994</v>
      </c>
      <c r="O72" s="111">
        <f t="shared" si="13"/>
        <v>0.17164897162542991</v>
      </c>
      <c r="P72" s="112">
        <f t="shared" si="14"/>
        <v>31394.799999999974</v>
      </c>
      <c r="Q72" s="113">
        <f t="shared" si="15"/>
        <v>0.35494700577483607</v>
      </c>
      <c r="R72" s="112">
        <f t="shared" si="16"/>
        <v>42391.099999999991</v>
      </c>
      <c r="S72" s="114">
        <f t="shared" si="17"/>
        <v>0.54731413751004476</v>
      </c>
    </row>
    <row r="73" spans="2:19" ht="18" thickBot="1">
      <c r="B73" s="27" t="s">
        <v>43</v>
      </c>
      <c r="C73" s="121">
        <v>9667.2099999999991</v>
      </c>
      <c r="D73" s="121">
        <v>10322.129999999999</v>
      </c>
      <c r="E73" s="121">
        <v>13765.20</v>
      </c>
      <c r="F73" s="121">
        <v>6369.6799999999994</v>
      </c>
      <c r="G73" s="121">
        <v>12194.740000000002</v>
      </c>
      <c r="H73" s="121">
        <v>22088.96</v>
      </c>
      <c r="I73" s="121">
        <v>20621.97</v>
      </c>
      <c r="J73" s="121">
        <v>21924.50</v>
      </c>
      <c r="K73" s="121">
        <v>19222.759999999998</v>
      </c>
      <c r="L73" s="37">
        <v>24621.469999999998</v>
      </c>
      <c r="M73" s="122">
        <v>30148.770000000004</v>
      </c>
      <c r="N73" s="123">
        <f t="shared" si="12"/>
        <v>5527.3000000000065</v>
      </c>
      <c r="O73" s="124">
        <f t="shared" si="13"/>
        <v>0.22449106409974728</v>
      </c>
      <c r="P73" s="125">
        <f t="shared" si="14"/>
        <v>10926.010000000006</v>
      </c>
      <c r="Q73" s="126">
        <f t="shared" si="15"/>
        <v>0.56838924275182157</v>
      </c>
      <c r="R73" s="125">
        <f t="shared" si="16"/>
        <v>8224.2700000000041</v>
      </c>
      <c r="S73" s="127">
        <f t="shared" si="17"/>
        <v>0.37511779059955774</v>
      </c>
    </row>
    <row r="75" spans="2:19" ht="15">
      <c r="B75" s="18" t="s">
        <v>40</v>
      </c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3"/>
      <c r="O75" s="14"/>
      <c r="P75" s="14"/>
      <c r="Q75" s="14"/>
      <c r="R75" s="14"/>
      <c r="S75" s="14"/>
    </row>
    <row r="76" spans="2:19" ht="15">
      <c r="B76" s="19" t="s">
        <v>47</v>
      </c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O76" s="4"/>
      <c r="P76" s="4"/>
      <c r="Q76" s="4"/>
      <c r="R76" s="4"/>
      <c r="S76" s="4"/>
    </row>
    <row r="77" spans="2:19" ht="15">
      <c r="B77" s="19" t="s">
        <v>44</v>
      </c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O77" s="4"/>
      <c r="P77" s="4"/>
      <c r="Q77" s="4"/>
      <c r="R77" s="4"/>
      <c r="S77" s="4"/>
    </row>
    <row r="78" spans="2:19" ht="15">
      <c r="B78" s="19" t="s">
        <v>45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O78" s="4"/>
      <c r="P78" s="4"/>
      <c r="Q78" s="4"/>
      <c r="R78" s="4"/>
      <c r="S78" s="4"/>
    </row>
  </sheetData>
  <mergeCells count="3">
    <mergeCell ref="B2:S2"/>
    <mergeCell ref="B24:S24"/>
    <mergeCell ref="B52:S52"/>
  </mergeCells>
  <pageMargins left="0.7" right="0.7" top="0.787401575" bottom="0.787401575" header="0.3" footer="0.3"/>
  <pageSetup orientation="portrait" paperSize="9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E156"/>
  <sheetViews>
    <sheetView tabSelected="1" workbookViewId="0" topLeftCell="A101">
      <selection pane="topLeft" activeCell="G125" sqref="G125"/>
    </sheetView>
  </sheetViews>
  <sheetFormatPr defaultRowHeight="15"/>
  <cols>
    <col min="1" max="1" width="3" customWidth="1"/>
    <col min="2" max="2" width="11.5714285714286" customWidth="1"/>
    <col min="3" max="3" width="58" bestFit="1" customWidth="1"/>
    <col min="4" max="4" width="12" bestFit="1" customWidth="1"/>
  </cols>
  <sheetData>
    <row r="1" spans="2:4" ht="15" hidden="1">
      <c r="B1" s="5"/>
      <c r="D1" s="7"/>
    </row>
    <row r="2" spans="2:4" ht="15" hidden="1">
      <c r="B2" s="5"/>
      <c r="D2" s="7"/>
    </row>
    <row r="3" spans="2:4" ht="15" hidden="1">
      <c r="B3" s="5"/>
      <c r="D3" s="7"/>
    </row>
    <row r="4" spans="2:4" ht="15" hidden="1">
      <c r="B4" s="5"/>
      <c r="D4" s="7"/>
    </row>
    <row r="5" spans="2:4" ht="15" hidden="1">
      <c r="B5" s="5"/>
      <c r="C5" s="6"/>
      <c r="D5" s="8"/>
    </row>
    <row r="6" spans="2:4" ht="15" hidden="1">
      <c r="B6" s="5"/>
      <c r="D6" s="7"/>
    </row>
    <row r="7" spans="2:4" ht="15" hidden="1">
      <c r="B7" s="5"/>
      <c r="D7" s="7"/>
    </row>
    <row r="8" spans="2:4" ht="15" hidden="1">
      <c r="B8" s="5"/>
      <c r="D8" s="7"/>
    </row>
    <row r="9" spans="2:4" ht="15" hidden="1">
      <c r="B9" s="5"/>
      <c r="D9" s="7"/>
    </row>
    <row r="10" spans="2:4" ht="15" hidden="1">
      <c r="B10" s="5"/>
      <c r="D10" s="7"/>
    </row>
    <row r="11" spans="2:4" ht="15" hidden="1">
      <c r="B11" s="5"/>
      <c r="C11" s="6"/>
      <c r="D11" s="8"/>
    </row>
    <row r="12" spans="2:4" ht="15" hidden="1">
      <c r="B12" s="5"/>
      <c r="D12" s="7"/>
    </row>
    <row r="13" spans="2:4" ht="15" hidden="1">
      <c r="B13" s="5"/>
      <c r="D13" s="7"/>
    </row>
    <row r="14" spans="2:4" ht="15" hidden="1">
      <c r="B14" s="5"/>
      <c r="D14" s="7"/>
    </row>
    <row r="15" spans="2:4" ht="15" hidden="1">
      <c r="B15" s="5"/>
      <c r="D15" s="7"/>
    </row>
    <row r="16" spans="2:4" ht="15" hidden="1">
      <c r="B16" s="5"/>
      <c r="D16" s="7"/>
    </row>
    <row r="17" spans="2:4" ht="15" hidden="1">
      <c r="B17" s="5"/>
      <c r="D17" s="7"/>
    </row>
    <row r="18" spans="2:4" ht="15" hidden="1">
      <c r="B18" s="5"/>
      <c r="C18" s="6"/>
      <c r="D18" s="8"/>
    </row>
    <row r="19" spans="2:4" ht="15" hidden="1">
      <c r="B19" s="5"/>
      <c r="D19" s="7"/>
    </row>
    <row r="20" spans="2:4" ht="15" hidden="1">
      <c r="B20" s="5"/>
      <c r="D20" s="7"/>
    </row>
    <row r="21" spans="2:4" ht="15" hidden="1">
      <c r="B21" s="5"/>
      <c r="D21" s="7"/>
    </row>
    <row r="22" spans="2:4" ht="15" hidden="1">
      <c r="B22" s="5"/>
      <c r="D22" s="7"/>
    </row>
    <row r="23" spans="2:4" ht="15" hidden="1">
      <c r="B23" s="5"/>
      <c r="D23" s="7"/>
    </row>
    <row r="24" spans="2:4" ht="15" hidden="1">
      <c r="B24" s="5"/>
      <c r="C24" s="6"/>
      <c r="D24" s="8"/>
    </row>
    <row r="25" spans="2:4" ht="15" hidden="1">
      <c r="B25" s="5"/>
      <c r="D25" s="7"/>
    </row>
    <row r="26" spans="2:4" ht="15" hidden="1">
      <c r="B26" s="5"/>
      <c r="D26" s="7"/>
    </row>
    <row r="27" spans="2:4" ht="15" hidden="1">
      <c r="B27" s="5"/>
      <c r="D27" s="7"/>
    </row>
    <row r="28" spans="2:4" ht="15" hidden="1">
      <c r="B28" s="5"/>
      <c r="C28" s="6"/>
      <c r="D28" s="8"/>
    </row>
    <row r="29" spans="2:4" ht="15" hidden="1">
      <c r="B29" s="5"/>
      <c r="D29" s="7"/>
    </row>
    <row r="30" spans="2:4" ht="15" hidden="1">
      <c r="B30" s="5"/>
      <c r="D30" s="7"/>
    </row>
    <row r="31" spans="3:4" ht="15" hidden="1">
      <c r="C31" s="6"/>
      <c r="D31" s="8"/>
    </row>
    <row r="32" spans="2:4" ht="15" hidden="1">
      <c r="B32" s="5"/>
      <c r="D32" s="7"/>
    </row>
    <row r="33" spans="2:4" ht="15" hidden="1">
      <c r="B33" s="5"/>
      <c r="D33" s="7"/>
    </row>
    <row r="34" spans="2:4" ht="15" hidden="1">
      <c r="B34" s="5"/>
      <c r="D34" s="7"/>
    </row>
    <row r="35" spans="2:4" ht="15" hidden="1">
      <c r="B35" s="5"/>
      <c r="D35" s="7"/>
    </row>
    <row r="36" spans="2:4" ht="15" hidden="1">
      <c r="B36" s="5"/>
      <c r="D36" s="7"/>
    </row>
    <row r="37" spans="2:4" ht="15" hidden="1">
      <c r="B37" s="5"/>
      <c r="D37" s="7"/>
    </row>
    <row r="38" spans="2:4" ht="15" hidden="1">
      <c r="B38" s="5"/>
      <c r="D38" s="7"/>
    </row>
    <row r="39" spans="2:4" ht="15" hidden="1">
      <c r="B39" s="5"/>
      <c r="D39" s="7"/>
    </row>
    <row r="40" spans="2:4" ht="15" hidden="1">
      <c r="B40" s="5"/>
      <c r="D40" s="7"/>
    </row>
    <row r="41" spans="2:4" ht="15" hidden="1">
      <c r="B41" s="5"/>
      <c r="D41" s="7"/>
    </row>
    <row r="42" spans="2:4" ht="15" hidden="1">
      <c r="B42" s="5"/>
      <c r="C42" s="6"/>
      <c r="D42" s="8"/>
    </row>
    <row r="43" spans="2:4" ht="15" hidden="1">
      <c r="B43" s="5"/>
      <c r="D43" s="7"/>
    </row>
    <row r="44" spans="2:4" ht="15" hidden="1">
      <c r="B44" s="5"/>
      <c r="D44" s="7"/>
    </row>
    <row r="45" spans="2:4" ht="15" hidden="1">
      <c r="B45" s="5"/>
      <c r="D45" s="7"/>
    </row>
    <row r="46" spans="2:4" ht="15" hidden="1">
      <c r="B46" s="5"/>
      <c r="D46" s="7"/>
    </row>
    <row r="47" spans="2:4" ht="15" hidden="1">
      <c r="B47" s="5"/>
      <c r="D47" s="7"/>
    </row>
    <row r="48" spans="2:4" ht="15" hidden="1">
      <c r="B48" s="5"/>
      <c r="D48" s="7"/>
    </row>
    <row r="49" spans="2:4" ht="15" hidden="1">
      <c r="B49" s="5"/>
      <c r="C49" s="6"/>
      <c r="D49" s="8"/>
    </row>
    <row r="50" spans="2:4" ht="15" hidden="1">
      <c r="B50" s="5"/>
      <c r="D50" s="7"/>
    </row>
    <row r="51" spans="2:4" ht="15" hidden="1">
      <c r="B51" s="5"/>
      <c r="D51" s="7"/>
    </row>
    <row r="52" spans="2:4" ht="15" hidden="1">
      <c r="B52" s="5"/>
      <c r="D52" s="7"/>
    </row>
    <row r="53" spans="2:4" ht="15" hidden="1">
      <c r="B53" s="5"/>
      <c r="D53" s="7"/>
    </row>
    <row r="54" spans="2:4" ht="15" hidden="1">
      <c r="B54" s="5"/>
      <c r="D54" s="7"/>
    </row>
    <row r="55" spans="2:4" ht="15" hidden="1">
      <c r="B55" s="5"/>
      <c r="C55" s="6"/>
      <c r="D55" s="8"/>
    </row>
    <row r="56" spans="2:4" ht="15" hidden="1">
      <c r="B56" s="5"/>
      <c r="D56" s="7"/>
    </row>
    <row r="57" spans="2:4" ht="15" hidden="1">
      <c r="B57" s="5"/>
      <c r="D57" s="7"/>
    </row>
    <row r="58" spans="2:4" ht="15" hidden="1">
      <c r="B58" s="5"/>
      <c r="D58" s="7"/>
    </row>
    <row r="59" ht="15" hidden="1">
      <c r="D59" s="7"/>
    </row>
    <row r="60" spans="3:4" ht="15" hidden="1">
      <c r="C60" s="6"/>
      <c r="D60" s="8"/>
    </row>
    <row r="61" spans="2:4" ht="15" hidden="1">
      <c r="B61" s="5"/>
      <c r="D61" s="7"/>
    </row>
    <row r="62" spans="2:4" ht="15" hidden="1">
      <c r="B62" s="5"/>
      <c r="D62" s="7"/>
    </row>
    <row r="63" spans="2:4" ht="15" hidden="1">
      <c r="B63" s="5"/>
      <c r="D63" s="7"/>
    </row>
    <row r="64" spans="2:4" ht="15" hidden="1">
      <c r="B64" s="5"/>
      <c r="D64" s="7"/>
    </row>
    <row r="65" spans="2:4" ht="15" hidden="1">
      <c r="B65" s="5"/>
      <c r="D65" s="7"/>
    </row>
    <row r="66" spans="2:4" ht="15" hidden="1">
      <c r="B66" s="5"/>
      <c r="D66" s="7"/>
    </row>
    <row r="67" spans="2:4" ht="15" hidden="1">
      <c r="B67" s="5"/>
      <c r="C67" s="6"/>
      <c r="D67" s="8"/>
    </row>
    <row r="68" spans="2:4" ht="15" hidden="1">
      <c r="B68" s="5"/>
      <c r="D68" s="7"/>
    </row>
    <row r="69" spans="2:4" ht="15" hidden="1">
      <c r="B69" s="5"/>
      <c r="D69" s="7"/>
    </row>
    <row r="70" spans="2:4" ht="15" hidden="1">
      <c r="B70" s="5"/>
      <c r="D70" s="7"/>
    </row>
    <row r="71" spans="2:4" ht="15" hidden="1">
      <c r="B71" s="5"/>
      <c r="D71" s="7"/>
    </row>
    <row r="72" spans="2:4" ht="15" hidden="1">
      <c r="B72" s="5"/>
      <c r="D72" s="7"/>
    </row>
    <row r="73" spans="2:4" ht="15" hidden="1">
      <c r="B73" s="5"/>
      <c r="D73" s="7"/>
    </row>
    <row r="74" spans="2:4" ht="15" hidden="1">
      <c r="B74" s="5"/>
      <c r="D74" s="7"/>
    </row>
    <row r="75" spans="2:4" ht="15" hidden="1">
      <c r="B75" s="5"/>
      <c r="C75" s="6"/>
      <c r="D75" s="8"/>
    </row>
    <row r="76" spans="2:4" ht="15" hidden="1">
      <c r="B76" s="5"/>
      <c r="D76" s="7"/>
    </row>
    <row r="77" spans="2:4" ht="15" hidden="1">
      <c r="B77" s="5"/>
      <c r="D77" s="7"/>
    </row>
    <row r="78" spans="2:4" ht="15" hidden="1">
      <c r="B78" s="5"/>
      <c r="D78" s="7"/>
    </row>
    <row r="79" spans="2:4" ht="15" hidden="1">
      <c r="B79" s="5"/>
      <c r="D79" s="7"/>
    </row>
    <row r="80" spans="2:4" ht="15" hidden="1">
      <c r="B80" s="5"/>
      <c r="D80" s="7"/>
    </row>
    <row r="81" spans="2:4" ht="15" hidden="1">
      <c r="B81" s="5"/>
      <c r="D81" s="7"/>
    </row>
    <row r="82" spans="2:4" ht="15" hidden="1">
      <c r="B82" s="5"/>
      <c r="D82" s="7"/>
    </row>
    <row r="83" spans="2:4" ht="15" hidden="1">
      <c r="B83" s="5"/>
      <c r="C83" s="6"/>
      <c r="D83" s="8"/>
    </row>
    <row r="84" spans="2:4" ht="15" hidden="1">
      <c r="B84" s="5"/>
      <c r="D84" s="7"/>
    </row>
    <row r="85" spans="2:4" ht="15" hidden="1">
      <c r="B85" s="5"/>
      <c r="D85" s="7"/>
    </row>
    <row r="86" spans="3:4" ht="15" hidden="1">
      <c r="C86" s="6"/>
      <c r="D86" s="8"/>
    </row>
    <row r="87" spans="2:4" ht="15" hidden="1">
      <c r="B87" s="5"/>
      <c r="D87" s="7"/>
    </row>
    <row r="88" spans="2:4" ht="15" hidden="1">
      <c r="B88" s="5"/>
      <c r="D88" s="7"/>
    </row>
    <row r="89" spans="2:4" ht="15" hidden="1">
      <c r="B89" s="5"/>
      <c r="C89" s="6"/>
      <c r="D89" s="8"/>
    </row>
    <row r="90" spans="2:4" ht="15" hidden="1">
      <c r="B90" s="5"/>
      <c r="D90" s="7"/>
    </row>
    <row r="91" ht="15" hidden="1">
      <c r="D91" s="7"/>
    </row>
    <row r="92" spans="3:4" ht="15" hidden="1">
      <c r="C92" s="6"/>
      <c r="D92" s="8"/>
    </row>
    <row r="93" spans="2:4" ht="15" hidden="1">
      <c r="B93" s="5"/>
      <c r="D93" s="7"/>
    </row>
    <row r="94" spans="2:4" ht="15" hidden="1">
      <c r="B94" s="5"/>
      <c r="D94" s="7"/>
    </row>
    <row r="95" spans="2:4" ht="15" hidden="1">
      <c r="B95" s="5"/>
      <c r="D95" s="7"/>
    </row>
    <row r="96" spans="2:4" ht="15" hidden="1">
      <c r="B96" s="5"/>
      <c r="D96" s="7"/>
    </row>
    <row r="97" spans="2:4" ht="15" hidden="1">
      <c r="B97" s="5"/>
      <c r="C97" s="6"/>
      <c r="D97" s="8"/>
    </row>
    <row r="98" spans="2:4" ht="15" hidden="1">
      <c r="B98" s="5"/>
      <c r="D98" s="7"/>
    </row>
    <row r="99" ht="15" hidden="1"/>
    <row r="100" spans="3:4" ht="15" hidden="1">
      <c r="C100" s="6"/>
      <c r="D100" s="6"/>
    </row>
    <row r="101" ht="9" customHeight="1" thickBot="1"/>
    <row r="102" spans="2:4" ht="16.5" thickBot="1">
      <c r="B102" s="166" t="s">
        <v>123</v>
      </c>
      <c r="C102" s="167"/>
      <c r="D102" s="168"/>
    </row>
    <row r="103" spans="2:4" ht="15.75" thickBot="1">
      <c r="B103" s="22" t="s">
        <v>48</v>
      </c>
      <c r="C103" s="66" t="s">
        <v>16</v>
      </c>
      <c r="D103" s="67" t="s">
        <v>17</v>
      </c>
    </row>
    <row r="104" spans="2:4" ht="15">
      <c r="B104" s="54">
        <v>53</v>
      </c>
      <c r="C104" s="55" t="s">
        <v>130</v>
      </c>
      <c r="D104" s="56">
        <v>9761.9699999999993</v>
      </c>
    </row>
    <row r="105" spans="2:4" ht="15">
      <c r="B105" s="48">
        <v>43</v>
      </c>
      <c r="C105" s="49" t="s">
        <v>70</v>
      </c>
      <c r="D105" s="50">
        <v>20421.86</v>
      </c>
    </row>
    <row r="106" spans="2:4" ht="15">
      <c r="B106" s="48">
        <v>23</v>
      </c>
      <c r="C106" s="49" t="s">
        <v>10</v>
      </c>
      <c r="D106" s="50">
        <v>20466.09</v>
      </c>
    </row>
    <row r="107" spans="2:5" ht="15">
      <c r="B107" s="48">
        <v>34</v>
      </c>
      <c r="C107" s="49" t="s">
        <v>12</v>
      </c>
      <c r="D107" s="50">
        <v>22298.21</v>
      </c>
      <c r="E107" s="1"/>
    </row>
    <row r="108" spans="2:4" ht="15">
      <c r="B108" s="48">
        <v>33</v>
      </c>
      <c r="C108" s="49" t="s">
        <v>68</v>
      </c>
      <c r="D108" s="50">
        <v>24497.10</v>
      </c>
    </row>
    <row r="109" spans="2:4" ht="15">
      <c r="B109" s="48">
        <v>37</v>
      </c>
      <c r="C109" s="49" t="s">
        <v>14</v>
      </c>
      <c r="D109" s="50">
        <v>31606</v>
      </c>
    </row>
    <row r="110" spans="2:4" ht="15">
      <c r="B110" s="48">
        <v>36</v>
      </c>
      <c r="C110" s="49" t="s">
        <v>71</v>
      </c>
      <c r="D110" s="50">
        <v>53143.85</v>
      </c>
    </row>
    <row r="111" spans="2:4" ht="15">
      <c r="B111" s="163">
        <v>61</v>
      </c>
      <c r="C111" s="49" t="s">
        <v>72</v>
      </c>
      <c r="D111" s="50">
        <v>69102.81</v>
      </c>
    </row>
    <row r="112" spans="2:4" ht="15">
      <c r="B112" s="48" t="s">
        <v>15</v>
      </c>
      <c r="C112" s="49" t="s">
        <v>11</v>
      </c>
      <c r="D112" s="50">
        <v>71702.880000000005</v>
      </c>
    </row>
    <row r="113" spans="2:4" ht="15.75" thickBot="1">
      <c r="B113" s="51" t="s">
        <v>75</v>
      </c>
      <c r="C113" s="52" t="s">
        <v>9</v>
      </c>
      <c r="D113" s="53">
        <v>79643.820000000007</v>
      </c>
    </row>
    <row r="114" ht="15.75" thickBot="1"/>
    <row r="115" spans="2:4" ht="16.5" thickBot="1">
      <c r="B115" s="166" t="s">
        <v>124</v>
      </c>
      <c r="C115" s="167"/>
      <c r="D115" s="168"/>
    </row>
    <row r="116" spans="2:4" ht="15.75" thickBot="1">
      <c r="B116" s="22" t="s">
        <v>48</v>
      </c>
      <c r="C116" s="66" t="s">
        <v>16</v>
      </c>
      <c r="D116" s="68" t="s">
        <v>17</v>
      </c>
    </row>
    <row r="117" spans="2:4" ht="15">
      <c r="B117" s="48">
        <v>37</v>
      </c>
      <c r="C117" s="49" t="s">
        <v>14</v>
      </c>
      <c r="D117" s="65">
        <v>2452.9299999999998</v>
      </c>
    </row>
    <row r="118" spans="2:4" ht="15">
      <c r="B118" s="63">
        <v>36</v>
      </c>
      <c r="C118" s="64" t="s">
        <v>71</v>
      </c>
      <c r="D118" s="65">
        <v>3040.40</v>
      </c>
    </row>
    <row r="119" spans="2:4" ht="15">
      <c r="B119" s="57">
        <v>62</v>
      </c>
      <c r="C119" s="58" t="s">
        <v>73</v>
      </c>
      <c r="D119" s="59">
        <v>5518.23</v>
      </c>
    </row>
    <row r="120" spans="2:4" ht="15">
      <c r="B120" s="57">
        <v>33</v>
      </c>
      <c r="C120" s="58" t="s">
        <v>68</v>
      </c>
      <c r="D120" s="59">
        <v>6667.34</v>
      </c>
    </row>
    <row r="121" spans="2:4" ht="15">
      <c r="B121" s="57">
        <v>61</v>
      </c>
      <c r="C121" s="58" t="s">
        <v>72</v>
      </c>
      <c r="D121" s="59">
        <v>8690.01</v>
      </c>
    </row>
    <row r="122" spans="2:4" ht="15">
      <c r="B122" s="57" t="s">
        <v>74</v>
      </c>
      <c r="C122" s="58" t="s">
        <v>13</v>
      </c>
      <c r="D122" s="59">
        <v>16256.54</v>
      </c>
    </row>
    <row r="123" spans="2:4" ht="15">
      <c r="B123" s="57" t="s">
        <v>69</v>
      </c>
      <c r="C123" s="58" t="s">
        <v>70</v>
      </c>
      <c r="D123" s="59">
        <v>26679.40</v>
      </c>
    </row>
    <row r="124" spans="2:4" ht="15">
      <c r="B124" s="57" t="s">
        <v>75</v>
      </c>
      <c r="C124" s="58" t="s">
        <v>9</v>
      </c>
      <c r="D124" s="59">
        <v>64631.40</v>
      </c>
    </row>
    <row r="125" spans="2:4" ht="15.75" thickBot="1">
      <c r="B125" s="60" t="s">
        <v>15</v>
      </c>
      <c r="C125" s="61" t="s">
        <v>11</v>
      </c>
      <c r="D125" s="62">
        <v>189464.12</v>
      </c>
    </row>
    <row r="130" ht="15">
      <c r="D130" s="1"/>
    </row>
    <row r="131" ht="15">
      <c r="D131" s="1"/>
    </row>
    <row r="132" ht="15">
      <c r="D132" s="1"/>
    </row>
    <row r="134" ht="15">
      <c r="D134" s="1"/>
    </row>
    <row r="135" ht="15">
      <c r="D135" s="1"/>
    </row>
    <row r="136" ht="15">
      <c r="D136" s="1"/>
    </row>
    <row r="139" ht="15">
      <c r="D139" s="1"/>
    </row>
    <row r="142" ht="15">
      <c r="D142" s="1"/>
    </row>
    <row r="143" ht="15">
      <c r="D143" s="1"/>
    </row>
    <row r="144" ht="15">
      <c r="D144" s="1"/>
    </row>
    <row r="145" ht="15">
      <c r="D145" s="1"/>
    </row>
    <row r="146" ht="15">
      <c r="D146" s="1"/>
    </row>
    <row r="147" ht="15">
      <c r="D147" s="1"/>
    </row>
    <row r="148" ht="15">
      <c r="D148" s="1"/>
    </row>
    <row r="149" ht="15">
      <c r="D149" s="1"/>
    </row>
    <row r="150" ht="15">
      <c r="D150" s="1"/>
    </row>
    <row r="151" ht="15">
      <c r="D151" s="1"/>
    </row>
    <row r="152" spans="4:5" ht="15">
      <c r="D152" s="1"/>
      <c r="E152" s="1"/>
    </row>
    <row r="153" ht="15">
      <c r="D153" s="1"/>
    </row>
    <row r="154" spans="4:5" ht="15">
      <c r="D154" s="1"/>
      <c r="E154" s="1"/>
    </row>
    <row r="155" ht="15">
      <c r="D155" s="1"/>
    </row>
    <row r="156" ht="15">
      <c r="D156" s="1"/>
    </row>
  </sheetData>
  <mergeCells count="2">
    <mergeCell ref="B102:D102"/>
    <mergeCell ref="B115:D115"/>
  </mergeCells>
  <pageMargins left="0.7" right="0.7" top="0.787401575" bottom="0.787401575" header="0.3" footer="0.3"/>
  <pageSetup orientation="portrait" paperSize="9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O52"/>
  <sheetViews>
    <sheetView workbookViewId="0" topLeftCell="C1">
      <selection pane="topLeft" activeCell="O11" sqref="O11"/>
    </sheetView>
  </sheetViews>
  <sheetFormatPr defaultRowHeight="15"/>
  <cols>
    <col min="1" max="1" width="2.14285714285714" customWidth="1"/>
    <col min="2" max="2" width="33.5714285714286" customWidth="1"/>
    <col min="11" max="11" width="10.1428571428571" customWidth="1"/>
    <col min="12" max="13" width="10.4285714285714" customWidth="1"/>
    <col min="14" max="14" width="9.71428571428571" bestFit="1" customWidth="1"/>
  </cols>
  <sheetData>
    <row r="1" ht="7.5" customHeight="1" thickBot="1"/>
    <row r="2" spans="2:13" ht="16.5" thickBot="1">
      <c r="B2" s="166" t="s">
        <v>49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8"/>
    </row>
    <row r="3" spans="2:13" ht="15.75" thickBot="1">
      <c r="B3" s="96" t="s">
        <v>17</v>
      </c>
      <c r="C3" s="94" t="s">
        <v>18</v>
      </c>
      <c r="D3" s="94" t="s">
        <v>19</v>
      </c>
      <c r="E3" s="94" t="s">
        <v>20</v>
      </c>
      <c r="F3" s="94" t="s">
        <v>21</v>
      </c>
      <c r="G3" s="94" t="s">
        <v>22</v>
      </c>
      <c r="H3" s="94" t="s">
        <v>23</v>
      </c>
      <c r="I3" s="94" t="s">
        <v>24</v>
      </c>
      <c r="J3" s="94" t="s">
        <v>25</v>
      </c>
      <c r="K3" s="99" t="s">
        <v>26</v>
      </c>
      <c r="L3" s="142" t="s">
        <v>57</v>
      </c>
      <c r="M3" s="95" t="s">
        <v>113</v>
      </c>
    </row>
    <row r="4" spans="2:15" ht="17.25">
      <c r="B4" s="73" t="s">
        <v>53</v>
      </c>
      <c r="C4" s="72">
        <v>25981.210189780002</v>
      </c>
      <c r="D4" s="72">
        <v>28982.189216409999</v>
      </c>
      <c r="E4" s="72">
        <v>27749.15612747</v>
      </c>
      <c r="F4" s="72">
        <v>36244.193857110004</v>
      </c>
      <c r="G4" s="72">
        <v>45129.771183119999</v>
      </c>
      <c r="H4" s="72">
        <v>46425.12357535</v>
      </c>
      <c r="I4" s="72">
        <v>53007.561921739994</v>
      </c>
      <c r="J4" s="72">
        <v>52111.668683039999</v>
      </c>
      <c r="K4" s="90">
        <v>64101.20</v>
      </c>
      <c r="L4" s="90">
        <v>71238.38</v>
      </c>
      <c r="M4" s="91">
        <v>92967.15</v>
      </c>
      <c r="N4" s="7"/>
      <c r="O4" s="4"/>
    </row>
    <row r="5" spans="2:15" ht="18" thickBot="1">
      <c r="B5" s="21" t="s">
        <v>54</v>
      </c>
      <c r="C5" s="70">
        <v>26838.97273895</v>
      </c>
      <c r="D5" s="70">
        <v>27612.847659679999</v>
      </c>
      <c r="E5" s="70">
        <v>26432.474827369999</v>
      </c>
      <c r="F5" s="70">
        <v>21293.660640510003</v>
      </c>
      <c r="G5" s="70">
        <v>19691.147260029997</v>
      </c>
      <c r="H5" s="70">
        <v>20769.169998900001</v>
      </c>
      <c r="I5" s="70">
        <v>19315.325001140001</v>
      </c>
      <c r="J5" s="70">
        <v>21848.026367140003</v>
      </c>
      <c r="K5" s="89">
        <v>24783.10</v>
      </c>
      <c r="L5" s="89">
        <v>25339.41</v>
      </c>
      <c r="M5" s="92">
        <v>26025.57</v>
      </c>
      <c r="N5" s="7"/>
      <c r="O5" s="4"/>
    </row>
    <row r="6" ht="15">
      <c r="O6" s="4"/>
    </row>
    <row r="7" ht="15">
      <c r="B7" s="42" t="s">
        <v>51</v>
      </c>
    </row>
    <row r="8" ht="15">
      <c r="B8" s="42" t="s">
        <v>52</v>
      </c>
    </row>
    <row r="10" ht="15.75" thickBot="1"/>
    <row r="11" spans="2:13" ht="16.5" thickBot="1">
      <c r="B11" s="166" t="s">
        <v>50</v>
      </c>
      <c r="C11" s="167"/>
      <c r="D11" s="167"/>
      <c r="E11" s="167"/>
      <c r="F11" s="167"/>
      <c r="G11" s="167"/>
      <c r="H11" s="167"/>
      <c r="I11" s="167"/>
      <c r="J11" s="167"/>
      <c r="K11" s="167"/>
      <c r="L11" s="167"/>
      <c r="M11" s="134"/>
    </row>
    <row r="12" spans="2:13" ht="15.75" thickBot="1">
      <c r="B12" s="93" t="s">
        <v>17</v>
      </c>
      <c r="C12" s="94" t="s">
        <v>18</v>
      </c>
      <c r="D12" s="94" t="s">
        <v>19</v>
      </c>
      <c r="E12" s="94" t="s">
        <v>20</v>
      </c>
      <c r="F12" s="94" t="s">
        <v>21</v>
      </c>
      <c r="G12" s="94" t="s">
        <v>22</v>
      </c>
      <c r="H12" s="94" t="s">
        <v>23</v>
      </c>
      <c r="I12" s="94" t="s">
        <v>24</v>
      </c>
      <c r="J12" s="94" t="s">
        <v>25</v>
      </c>
      <c r="K12" s="99" t="s">
        <v>26</v>
      </c>
      <c r="L12" s="142" t="s">
        <v>57</v>
      </c>
      <c r="M12" s="95" t="s">
        <v>113</v>
      </c>
    </row>
    <row r="13" spans="2:15" ht="17.25">
      <c r="B13" s="73" t="s">
        <v>53</v>
      </c>
      <c r="C13" s="72">
        <v>111030.81910542001</v>
      </c>
      <c r="D13" s="72">
        <v>122050.3701728</v>
      </c>
      <c r="E13" s="72">
        <v>129826.34139623</v>
      </c>
      <c r="F13" s="72">
        <v>173464.91998372</v>
      </c>
      <c r="G13" s="72">
        <v>201388.89385489002</v>
      </c>
      <c r="H13" s="72">
        <v>209961.09849251001</v>
      </c>
      <c r="I13" s="72">
        <v>243664.30035020001</v>
      </c>
      <c r="J13" s="72">
        <v>265600.86361165001</v>
      </c>
      <c r="K13" s="90">
        <v>300721.30</v>
      </c>
      <c r="L13" s="90">
        <v>331473.24</v>
      </c>
      <c r="M13" s="91">
        <v>386766.22</v>
      </c>
      <c r="N13" s="7"/>
      <c r="O13" s="4"/>
    </row>
    <row r="14" spans="2:15" ht="18" thickBot="1">
      <c r="B14" s="21" t="s">
        <v>54</v>
      </c>
      <c r="C14" s="70">
        <v>92231.421203830003</v>
      </c>
      <c r="D14" s="70">
        <v>88894.530272229997</v>
      </c>
      <c r="E14" s="70">
        <v>86932.86527337</v>
      </c>
      <c r="F14" s="70">
        <v>71893.688073030004</v>
      </c>
      <c r="G14" s="70">
        <v>68987.78749391</v>
      </c>
      <c r="H14" s="70">
        <v>68623.414894650006</v>
      </c>
      <c r="I14" s="70">
        <v>69954.765735759996</v>
      </c>
      <c r="J14" s="70">
        <v>71118.432693430004</v>
      </c>
      <c r="K14" s="89">
        <v>69559.20</v>
      </c>
      <c r="L14" s="89">
        <v>71109.63</v>
      </c>
      <c r="M14" s="92">
        <v>64030.73</v>
      </c>
      <c r="N14" s="7"/>
      <c r="O14" s="4"/>
    </row>
    <row r="16" ht="15">
      <c r="B16" s="42" t="s">
        <v>51</v>
      </c>
    </row>
    <row r="17" ht="15">
      <c r="B17" s="42" t="s">
        <v>52</v>
      </c>
    </row>
    <row r="21" spans="2:7" ht="15">
      <c r="B21" s="2"/>
      <c r="G21" s="2"/>
    </row>
    <row r="23" spans="3:11" ht="15">
      <c r="C23" s="11"/>
      <c r="D23" s="10"/>
      <c r="E23" s="9"/>
      <c r="H23" s="1"/>
      <c r="I23" s="10"/>
      <c r="J23" s="9"/>
      <c r="K23" s="9"/>
    </row>
    <row r="24" spans="3:11" ht="15">
      <c r="C24" s="1"/>
      <c r="D24" s="10"/>
      <c r="E24" s="9"/>
      <c r="I24" s="10"/>
      <c r="J24" s="9"/>
      <c r="K24" s="9"/>
    </row>
    <row r="25" spans="3:11" ht="15">
      <c r="C25" s="1"/>
      <c r="D25" s="10"/>
      <c r="E25" s="9"/>
      <c r="H25" s="1"/>
      <c r="I25" s="10"/>
      <c r="J25" s="9"/>
      <c r="K25" s="9"/>
    </row>
    <row r="26" spans="3:11" ht="15">
      <c r="C26" s="1"/>
      <c r="D26" s="10"/>
      <c r="E26" s="9"/>
      <c r="H26" s="1"/>
      <c r="I26" s="10"/>
      <c r="J26" s="9"/>
      <c r="K26" s="9"/>
    </row>
    <row r="27" spans="3:11" ht="15">
      <c r="C27" s="1"/>
      <c r="D27" s="10"/>
      <c r="E27" s="9"/>
      <c r="H27" s="1"/>
      <c r="I27" s="10"/>
      <c r="J27" s="9"/>
      <c r="K27" s="9"/>
    </row>
    <row r="28" spans="4:11" ht="15">
      <c r="D28" s="10"/>
      <c r="E28" s="9"/>
      <c r="H28" s="1"/>
      <c r="I28" s="10"/>
      <c r="J28" s="9"/>
      <c r="K28" s="9"/>
    </row>
    <row r="29" spans="3:11" ht="15">
      <c r="C29" s="1"/>
      <c r="D29" s="10"/>
      <c r="E29" s="9"/>
      <c r="H29" s="1"/>
      <c r="I29" s="10"/>
      <c r="J29" s="9"/>
      <c r="K29" s="9"/>
    </row>
    <row r="30" spans="3:11" ht="15">
      <c r="C30" s="1"/>
      <c r="D30" s="10"/>
      <c r="E30" s="9"/>
      <c r="H30" s="1"/>
      <c r="I30" s="10"/>
      <c r="J30" s="9"/>
      <c r="K30" s="9"/>
    </row>
    <row r="31" spans="3:11" ht="15">
      <c r="C31" s="1"/>
      <c r="D31" s="10"/>
      <c r="E31" s="9"/>
      <c r="H31" s="1"/>
      <c r="I31" s="10"/>
      <c r="J31" s="9"/>
      <c r="K31" s="9"/>
    </row>
    <row r="32" spans="4:11" ht="15">
      <c r="D32" s="10"/>
      <c r="E32" s="9"/>
      <c r="H32" s="1"/>
      <c r="I32" s="10"/>
      <c r="J32" s="9"/>
      <c r="K32" s="9"/>
    </row>
    <row r="33" spans="4:11" ht="15">
      <c r="D33" s="10"/>
      <c r="E33" s="9"/>
      <c r="H33" s="1"/>
      <c r="I33" s="10"/>
      <c r="J33" s="9"/>
      <c r="K33" s="9"/>
    </row>
    <row r="34" spans="3:11" ht="15">
      <c r="C34" s="1"/>
      <c r="D34" s="10"/>
      <c r="E34" s="9"/>
      <c r="H34" s="1"/>
      <c r="I34" s="10"/>
      <c r="J34" s="9"/>
      <c r="K34" s="9"/>
    </row>
    <row r="35" spans="3:11" ht="15">
      <c r="C35" s="1"/>
      <c r="D35" s="10"/>
      <c r="E35" s="9"/>
      <c r="H35" s="1"/>
      <c r="I35" s="10"/>
      <c r="J35" s="9"/>
      <c r="K35" s="9"/>
    </row>
    <row r="36" spans="3:11" ht="15">
      <c r="C36" s="1"/>
      <c r="D36" s="10"/>
      <c r="E36" s="9"/>
      <c r="H36" s="1"/>
      <c r="I36" s="10"/>
      <c r="J36" s="9"/>
      <c r="K36" s="9"/>
    </row>
    <row r="38" spans="2:3" ht="15">
      <c r="B38" s="2"/>
      <c r="C38" s="5"/>
    </row>
    <row r="39" spans="3:5" ht="15">
      <c r="C39" s="5"/>
      <c r="D39" s="10"/>
      <c r="E39" s="12"/>
    </row>
    <row r="40" spans="4:5" ht="15">
      <c r="D40" s="10"/>
      <c r="E40" s="12"/>
    </row>
    <row r="41" spans="4:5" ht="15">
      <c r="D41" s="10"/>
      <c r="E41" s="12"/>
    </row>
    <row r="42" spans="4:5" ht="15">
      <c r="D42" s="10"/>
      <c r="E42" s="12"/>
    </row>
    <row r="43" spans="4:5" ht="15">
      <c r="D43" s="10"/>
      <c r="E43" s="12"/>
    </row>
    <row r="44" spans="4:5" ht="15">
      <c r="D44" s="10"/>
      <c r="E44" s="12"/>
    </row>
    <row r="45" spans="4:5" ht="15">
      <c r="D45" s="10"/>
      <c r="E45" s="12"/>
    </row>
    <row r="46" spans="4:5" ht="15">
      <c r="D46" s="10"/>
      <c r="E46" s="12"/>
    </row>
    <row r="47" spans="4:5" ht="15">
      <c r="D47" s="10"/>
      <c r="E47" s="12"/>
    </row>
    <row r="48" spans="4:5" ht="15">
      <c r="D48" s="10"/>
      <c r="E48" s="12"/>
    </row>
    <row r="49" spans="4:5" ht="15">
      <c r="D49" s="10"/>
      <c r="E49" s="12"/>
    </row>
    <row r="50" spans="4:5" ht="15">
      <c r="D50" s="10"/>
      <c r="E50" s="12"/>
    </row>
    <row r="51" spans="4:5" ht="15">
      <c r="D51" s="10"/>
      <c r="E51" s="12"/>
    </row>
    <row r="52" spans="4:5" ht="15">
      <c r="D52" s="10"/>
      <c r="E52" s="12"/>
    </row>
  </sheetData>
  <mergeCells count="2">
    <mergeCell ref="B11:L11"/>
    <mergeCell ref="B2:M2"/>
  </mergeCells>
  <pageMargins left="0.7" right="0.7" top="0.787401575" bottom="0.787401575" header="0.3" footer="0.3"/>
  <pageSetup orientation="portrait" paperSize="9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I27"/>
  <sheetViews>
    <sheetView workbookViewId="0" topLeftCell="A1">
      <selection pane="topLeft" activeCell="L11" sqref="L11"/>
    </sheetView>
  </sheetViews>
  <sheetFormatPr defaultRowHeight="15"/>
  <cols>
    <col min="1" max="1" width="2.85714285714286" customWidth="1"/>
    <col min="2" max="2" width="58.2857142857143" customWidth="1"/>
    <col min="3" max="3" width="0" hidden="1" customWidth="1"/>
    <col min="4" max="4" width="10.1428571428571" customWidth="1"/>
    <col min="7" max="7" width="52.5714285714286" bestFit="1" customWidth="1"/>
    <col min="8" max="8" width="0" hidden="1" customWidth="1"/>
  </cols>
  <sheetData>
    <row r="1" ht="4.5" customHeight="1" thickBot="1"/>
    <row r="2" spans="2:9" ht="16.5" thickBot="1">
      <c r="B2" s="166" t="s">
        <v>119</v>
      </c>
      <c r="C2" s="167"/>
      <c r="D2" s="168"/>
      <c r="G2" s="166" t="s">
        <v>121</v>
      </c>
      <c r="H2" s="167"/>
      <c r="I2" s="168"/>
    </row>
    <row r="3" spans="2:9" ht="15.75" thickBot="1">
      <c r="B3" s="22" t="s">
        <v>16</v>
      </c>
      <c r="C3" s="66">
        <v>2019</v>
      </c>
      <c r="D3" s="76" t="s">
        <v>17</v>
      </c>
      <c r="G3" s="22" t="s">
        <v>16</v>
      </c>
      <c r="H3" s="66">
        <v>2019</v>
      </c>
      <c r="I3" s="76" t="s">
        <v>17</v>
      </c>
    </row>
    <row r="4" spans="2:9" ht="15">
      <c r="B4" s="98" t="s">
        <v>114</v>
      </c>
      <c r="C4" s="1">
        <v>732.32</v>
      </c>
      <c r="D4" s="161">
        <v>549.16999999999996</v>
      </c>
      <c r="G4" s="74" t="s">
        <v>117</v>
      </c>
      <c r="H4" s="151">
        <v>39.369999999999997</v>
      </c>
      <c r="I4" s="59">
        <v>60.11</v>
      </c>
    </row>
    <row r="5" spans="2:9" ht="15">
      <c r="B5" s="71" t="s">
        <v>98</v>
      </c>
      <c r="C5" s="148">
        <v>840.37</v>
      </c>
      <c r="D5" s="162">
        <v>552.61</v>
      </c>
      <c r="G5" s="74" t="s">
        <v>94</v>
      </c>
      <c r="H5" s="151">
        <v>90.54</v>
      </c>
      <c r="I5" s="59">
        <v>90.54</v>
      </c>
    </row>
    <row r="6" spans="2:9" ht="15">
      <c r="B6" s="20" t="s">
        <v>100</v>
      </c>
      <c r="C6" s="149">
        <v>723.50</v>
      </c>
      <c r="D6" s="59">
        <v>1451.25</v>
      </c>
      <c r="G6" s="74" t="s">
        <v>67</v>
      </c>
      <c r="H6" s="151">
        <v>170.05</v>
      </c>
      <c r="I6" s="59">
        <v>200.61</v>
      </c>
    </row>
    <row r="7" spans="2:9" ht="15">
      <c r="B7" s="20" t="s">
        <v>99</v>
      </c>
      <c r="C7" s="149">
        <v>796.77</v>
      </c>
      <c r="D7" s="59">
        <v>1464.29</v>
      </c>
      <c r="G7" s="74" t="s">
        <v>78</v>
      </c>
      <c r="H7" s="149">
        <v>172.61</v>
      </c>
      <c r="I7" s="59">
        <v>307.94</v>
      </c>
    </row>
    <row r="8" spans="2:9" ht="15">
      <c r="B8" s="20" t="s">
        <v>101</v>
      </c>
      <c r="C8" s="149">
        <v>2024.18</v>
      </c>
      <c r="D8" s="59">
        <v>2691.19</v>
      </c>
      <c r="G8" s="74" t="s">
        <v>110</v>
      </c>
      <c r="H8" s="154">
        <v>268.29000000000002</v>
      </c>
      <c r="I8" s="133">
        <v>347.99</v>
      </c>
    </row>
    <row r="9" spans="2:9" ht="15">
      <c r="B9" s="20" t="s">
        <v>77</v>
      </c>
      <c r="C9" s="149">
        <v>2767.27</v>
      </c>
      <c r="D9" s="59">
        <v>3113.47</v>
      </c>
      <c r="G9" s="74" t="s">
        <v>118</v>
      </c>
      <c r="H9" s="154">
        <v>1013.95</v>
      </c>
      <c r="I9" s="133">
        <v>1638.30</v>
      </c>
    </row>
    <row r="10" spans="2:9" ht="15">
      <c r="B10" s="20" t="s">
        <v>58</v>
      </c>
      <c r="C10" s="149">
        <v>1519.46</v>
      </c>
      <c r="D10" s="59">
        <v>6026.69</v>
      </c>
      <c r="G10" s="146" t="s">
        <v>111</v>
      </c>
      <c r="H10" s="155">
        <v>1886.52</v>
      </c>
      <c r="I10" s="143">
        <v>2050.81</v>
      </c>
    </row>
    <row r="11" spans="2:9" ht="15">
      <c r="B11" s="20" t="s">
        <v>29</v>
      </c>
      <c r="C11" s="149">
        <v>8246.94</v>
      </c>
      <c r="D11" s="59">
        <v>9100.57</v>
      </c>
      <c r="G11" s="74" t="s">
        <v>112</v>
      </c>
      <c r="H11" s="156">
        <v>3009.52</v>
      </c>
      <c r="I11" s="144">
        <v>3009.52</v>
      </c>
    </row>
    <row r="12" spans="2:9" ht="15">
      <c r="B12" s="20" t="s">
        <v>102</v>
      </c>
      <c r="C12" s="149">
        <v>20398.87</v>
      </c>
      <c r="D12" s="59">
        <v>22865.25</v>
      </c>
      <c r="G12" s="74" t="s">
        <v>92</v>
      </c>
      <c r="H12" s="156">
        <v>4693.67</v>
      </c>
      <c r="I12" s="144">
        <v>5480.34</v>
      </c>
    </row>
    <row r="13" spans="2:9" ht="15.75" thickBot="1">
      <c r="B13" s="69" t="s">
        <v>28</v>
      </c>
      <c r="C13" s="149">
        <v>139987.90</v>
      </c>
      <c r="D13" s="62">
        <v>162178</v>
      </c>
      <c r="G13" s="75" t="s">
        <v>79</v>
      </c>
      <c r="H13" s="157">
        <v>5730.06</v>
      </c>
      <c r="I13" s="145">
        <v>6951.80</v>
      </c>
    </row>
    <row r="15" ht="15.75" thickBot="1"/>
    <row r="16" spans="2:9" ht="16.5" thickBot="1">
      <c r="B16" s="166" t="s">
        <v>120</v>
      </c>
      <c r="C16" s="167"/>
      <c r="D16" s="168"/>
      <c r="G16" s="166" t="s">
        <v>122</v>
      </c>
      <c r="H16" s="167"/>
      <c r="I16" s="168"/>
    </row>
    <row r="17" spans="2:9" ht="15.75" thickBot="1">
      <c r="B17" s="22" t="s">
        <v>16</v>
      </c>
      <c r="C17" s="66">
        <v>2019</v>
      </c>
      <c r="D17" s="76" t="s">
        <v>17</v>
      </c>
      <c r="G17" s="22" t="s">
        <v>16</v>
      </c>
      <c r="H17" s="66">
        <v>2019</v>
      </c>
      <c r="I17" s="76" t="s">
        <v>17</v>
      </c>
    </row>
    <row r="18" spans="2:9" ht="15">
      <c r="B18" s="77" t="s">
        <v>99</v>
      </c>
      <c r="C18" s="150">
        <v>376.40</v>
      </c>
      <c r="D18" s="78">
        <v>459.09</v>
      </c>
      <c r="G18" s="77" t="s">
        <v>116</v>
      </c>
      <c r="H18" s="150">
        <v>234.55</v>
      </c>
      <c r="I18" s="78">
        <v>511.51</v>
      </c>
    </row>
    <row r="19" spans="2:9" ht="15">
      <c r="B19" s="74" t="s">
        <v>66</v>
      </c>
      <c r="C19" s="151">
        <v>409.21</v>
      </c>
      <c r="D19" s="59">
        <v>471</v>
      </c>
      <c r="G19" s="74" t="s">
        <v>106</v>
      </c>
      <c r="H19" s="151">
        <v>270.20999999999998</v>
      </c>
      <c r="I19" s="59">
        <v>515.80999999999995</v>
      </c>
    </row>
    <row r="20" spans="2:9" ht="15">
      <c r="B20" s="74" t="s">
        <v>115</v>
      </c>
      <c r="C20" s="151">
        <v>471.10</v>
      </c>
      <c r="D20" s="59">
        <v>550.94000000000005</v>
      </c>
      <c r="G20" s="74" t="s">
        <v>105</v>
      </c>
      <c r="H20" s="151">
        <v>424.80</v>
      </c>
      <c r="I20" s="59">
        <v>634.25</v>
      </c>
    </row>
    <row r="21" spans="2:9" ht="15">
      <c r="B21" s="74" t="s">
        <v>103</v>
      </c>
      <c r="C21" s="151">
        <v>551.13</v>
      </c>
      <c r="D21" s="59">
        <v>570.67999999999995</v>
      </c>
      <c r="G21" s="74" t="s">
        <v>107</v>
      </c>
      <c r="H21" s="151">
        <v>593.91</v>
      </c>
      <c r="I21" s="59">
        <v>885.82</v>
      </c>
    </row>
    <row r="22" spans="2:9" ht="15">
      <c r="B22" s="74" t="s">
        <v>58</v>
      </c>
      <c r="C22" s="151">
        <v>636.15</v>
      </c>
      <c r="D22" s="59">
        <v>720.09</v>
      </c>
      <c r="G22" s="74" t="s">
        <v>93</v>
      </c>
      <c r="H22" s="151">
        <v>854.52</v>
      </c>
      <c r="I22" s="59">
        <v>1569.36</v>
      </c>
    </row>
    <row r="23" spans="2:9" ht="15">
      <c r="B23" s="74" t="s">
        <v>76</v>
      </c>
      <c r="C23" s="151">
        <v>1798.43</v>
      </c>
      <c r="D23" s="59">
        <v>1883.86</v>
      </c>
      <c r="G23" s="74" t="s">
        <v>109</v>
      </c>
      <c r="H23" s="151">
        <v>929.27</v>
      </c>
      <c r="I23" s="59">
        <v>1587.98</v>
      </c>
    </row>
    <row r="24" spans="2:9" ht="15">
      <c r="B24" s="74" t="s">
        <v>104</v>
      </c>
      <c r="C24" s="151">
        <v>2029.14</v>
      </c>
      <c r="D24" s="59">
        <v>2029.14</v>
      </c>
      <c r="G24" s="74" t="s">
        <v>92</v>
      </c>
      <c r="H24" s="151">
        <v>1166.24</v>
      </c>
      <c r="I24" s="59">
        <v>1731.61</v>
      </c>
    </row>
    <row r="25" spans="2:9" ht="15">
      <c r="B25" s="74" t="s">
        <v>29</v>
      </c>
      <c r="C25" s="151">
        <v>2568.02</v>
      </c>
      <c r="D25" s="59">
        <v>3460.28</v>
      </c>
      <c r="G25" s="74" t="s">
        <v>117</v>
      </c>
      <c r="H25" s="151">
        <v>1167.58</v>
      </c>
      <c r="I25" s="59">
        <v>1878.58</v>
      </c>
    </row>
    <row r="26" spans="2:9" ht="15">
      <c r="B26" s="74" t="s">
        <v>100</v>
      </c>
      <c r="C26" s="151">
        <v>6003.88</v>
      </c>
      <c r="D26" s="59">
        <v>6008.26</v>
      </c>
      <c r="G26" s="74" t="s">
        <v>108</v>
      </c>
      <c r="H26" s="151">
        <v>1315.74</v>
      </c>
      <c r="I26" s="59">
        <v>2014.16</v>
      </c>
    </row>
    <row r="27" spans="2:9" ht="15.75" thickBot="1">
      <c r="B27" s="75" t="s">
        <v>28</v>
      </c>
      <c r="C27" s="152">
        <v>17351.54</v>
      </c>
      <c r="D27" s="62">
        <v>20811.16</v>
      </c>
      <c r="G27" s="75" t="s">
        <v>79</v>
      </c>
      <c r="H27" s="153">
        <v>2603.5500000000002</v>
      </c>
      <c r="I27" s="92">
        <v>3441.73</v>
      </c>
    </row>
  </sheetData>
  <mergeCells count="4">
    <mergeCell ref="B2:D2"/>
    <mergeCell ref="G2:I2"/>
    <mergeCell ref="B16:D16"/>
    <mergeCell ref="G16:I16"/>
  </mergeCells>
  <pageMargins left="0.7" right="0.7" top="0.787401575" bottom="0.787401575" header="0.3" footer="0.3"/>
  <pageSetup orientation="portrait" paperSize="9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C37"/>
  <sheetViews>
    <sheetView workbookViewId="0" topLeftCell="A1">
      <selection pane="topLeft" activeCell="E31" sqref="E31"/>
    </sheetView>
  </sheetViews>
  <sheetFormatPr defaultRowHeight="15"/>
  <cols>
    <col min="1" max="1" width="2.42857142857143" customWidth="1"/>
    <col min="2" max="2" width="96.8571428571429" customWidth="1"/>
    <col min="3" max="3" width="15.4285714285714" customWidth="1"/>
  </cols>
  <sheetData>
    <row r="1" ht="15.75" thickBot="1"/>
    <row r="2" spans="2:3" ht="16.5" thickBot="1">
      <c r="B2" s="166" t="s">
        <v>55</v>
      </c>
      <c r="C2" s="168"/>
    </row>
    <row r="3" spans="2:3" ht="15.75" thickBot="1">
      <c r="B3" s="97" t="s">
        <v>125</v>
      </c>
      <c r="C3" s="76" t="s">
        <v>65</v>
      </c>
    </row>
    <row r="4" spans="2:3" ht="15">
      <c r="B4" s="71" t="s">
        <v>80</v>
      </c>
      <c r="C4" s="65">
        <v>166759600</v>
      </c>
    </row>
    <row r="5" spans="2:3" ht="15">
      <c r="B5" s="164" t="s">
        <v>81</v>
      </c>
      <c r="C5" s="59">
        <v>8971500</v>
      </c>
    </row>
    <row r="6" spans="2:3" ht="15">
      <c r="B6" s="164" t="s">
        <v>82</v>
      </c>
      <c r="C6" s="59">
        <v>3822100</v>
      </c>
    </row>
    <row r="7" spans="2:3" ht="15">
      <c r="B7" s="164" t="s">
        <v>85</v>
      </c>
      <c r="C7" s="59">
        <v>2453443</v>
      </c>
    </row>
    <row r="8" spans="2:3" ht="15">
      <c r="B8" s="164" t="s">
        <v>89</v>
      </c>
      <c r="C8" s="59">
        <v>609807</v>
      </c>
    </row>
    <row r="9" spans="2:3" ht="15">
      <c r="B9" s="164" t="s">
        <v>95</v>
      </c>
      <c r="C9" s="59">
        <v>218515</v>
      </c>
    </row>
    <row r="10" spans="2:3" ht="15">
      <c r="B10" s="164" t="s">
        <v>83</v>
      </c>
      <c r="C10" s="59">
        <v>186781.51000000071</v>
      </c>
    </row>
    <row r="11" spans="2:3" ht="15">
      <c r="B11" s="164" t="s">
        <v>90</v>
      </c>
      <c r="C11" s="59">
        <v>123261.64999999991</v>
      </c>
    </row>
    <row r="12" spans="2:3" ht="15">
      <c r="B12" s="164" t="s">
        <v>84</v>
      </c>
      <c r="C12" s="59">
        <v>69965.25</v>
      </c>
    </row>
    <row r="13" spans="2:3" ht="15">
      <c r="B13" s="164" t="s">
        <v>86</v>
      </c>
      <c r="C13" s="59">
        <v>58399.440000000061</v>
      </c>
    </row>
    <row r="14" spans="2:3" ht="15">
      <c r="B14" s="164" t="s">
        <v>126</v>
      </c>
      <c r="C14" s="59">
        <v>58321.829999999958</v>
      </c>
    </row>
    <row r="15" spans="2:3" ht="15">
      <c r="B15" s="164" t="s">
        <v>88</v>
      </c>
      <c r="C15" s="59">
        <v>50615</v>
      </c>
    </row>
    <row r="16" spans="2:3" ht="15">
      <c r="B16" s="164" t="s">
        <v>91</v>
      </c>
      <c r="C16" s="59">
        <v>24813.399999999907</v>
      </c>
    </row>
    <row r="17" spans="2:3" ht="15">
      <c r="B17" s="164" t="s">
        <v>97</v>
      </c>
      <c r="C17" s="59">
        <v>8897</v>
      </c>
    </row>
    <row r="18" spans="2:3" ht="15.75" thickBot="1">
      <c r="B18" s="165" t="s">
        <v>127</v>
      </c>
      <c r="C18" s="62">
        <v>6019.75</v>
      </c>
    </row>
    <row r="19" ht="15.75" thickBot="1"/>
    <row r="20" spans="2:3" ht="16.5" thickBot="1">
      <c r="B20" s="166" t="s">
        <v>56</v>
      </c>
      <c r="C20" s="168"/>
    </row>
    <row r="21" spans="2:3" ht="15.75" thickBot="1">
      <c r="B21" s="97" t="s">
        <v>125</v>
      </c>
      <c r="C21" s="76" t="s">
        <v>65</v>
      </c>
    </row>
    <row r="22" spans="2:3" ht="15">
      <c r="B22" s="77" t="s">
        <v>82</v>
      </c>
      <c r="C22" s="78">
        <v>32386375.100000009</v>
      </c>
    </row>
    <row r="23" spans="2:3" ht="15">
      <c r="B23" s="74" t="s">
        <v>84</v>
      </c>
      <c r="C23" s="59">
        <v>21931404.709999979</v>
      </c>
    </row>
    <row r="24" spans="2:3" ht="15">
      <c r="B24" s="74" t="s">
        <v>80</v>
      </c>
      <c r="C24" s="59">
        <v>16264550</v>
      </c>
    </row>
    <row r="25" spans="2:3" ht="15">
      <c r="B25" s="74" t="s">
        <v>85</v>
      </c>
      <c r="C25" s="59">
        <v>4497052.09</v>
      </c>
    </row>
    <row r="26" spans="2:3" ht="15">
      <c r="B26" s="74" t="s">
        <v>128</v>
      </c>
      <c r="C26" s="59">
        <v>4028070</v>
      </c>
    </row>
    <row r="27" spans="2:3" ht="15">
      <c r="B27" s="74" t="s">
        <v>88</v>
      </c>
      <c r="C27" s="59">
        <v>3644532.50</v>
      </c>
    </row>
    <row r="28" spans="2:3" ht="15">
      <c r="B28" s="74" t="s">
        <v>91</v>
      </c>
      <c r="C28" s="59">
        <v>3611071.7799999975</v>
      </c>
    </row>
    <row r="29" spans="2:3" ht="15">
      <c r="B29" s="74" t="s">
        <v>81</v>
      </c>
      <c r="C29" s="59">
        <v>2802927.7599999979</v>
      </c>
    </row>
    <row r="30" spans="2:3" ht="15">
      <c r="B30" s="74" t="s">
        <v>96</v>
      </c>
      <c r="C30" s="59">
        <v>1751669.3900000006</v>
      </c>
    </row>
    <row r="31" spans="2:3" ht="15">
      <c r="B31" s="74" t="s">
        <v>126</v>
      </c>
      <c r="C31" s="59">
        <v>1748123</v>
      </c>
    </row>
    <row r="32" spans="2:3" ht="15">
      <c r="B32" s="74" t="s">
        <v>86</v>
      </c>
      <c r="C32" s="59">
        <v>1595526.1000000015</v>
      </c>
    </row>
    <row r="33" spans="2:3" ht="15">
      <c r="B33" s="74" t="s">
        <v>89</v>
      </c>
      <c r="C33" s="59">
        <v>1436277.5299999993</v>
      </c>
    </row>
    <row r="34" spans="2:3" ht="15">
      <c r="B34" s="74" t="s">
        <v>87</v>
      </c>
      <c r="C34" s="59">
        <v>938103.47000000067</v>
      </c>
    </row>
    <row r="35" spans="2:3" ht="15">
      <c r="B35" s="74" t="s">
        <v>129</v>
      </c>
      <c r="C35" s="59">
        <v>575000</v>
      </c>
    </row>
    <row r="36" spans="2:3" ht="15">
      <c r="B36" s="74" t="s">
        <v>95</v>
      </c>
      <c r="C36" s="59">
        <v>538872.19999999972</v>
      </c>
    </row>
    <row r="37" spans="2:3" ht="15.75" thickBot="1">
      <c r="B37" s="75" t="s">
        <v>83</v>
      </c>
      <c r="C37" s="62">
        <v>500770.75</v>
      </c>
    </row>
  </sheetData>
  <mergeCells count="2">
    <mergeCell ref="B2:C2"/>
    <mergeCell ref="B20:C20"/>
  </mergeCells>
  <pageMargins left="0.7" right="0.7" top="0.787401575" bottom="0.7874015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2021-04-26T06:52:44Z</dcterms:creat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Tabulky hospodaření prosinec 2023.xlsx</vt:lpwstr>
  </property>
</Properties>
</file>