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2300" activeTab="0"/>
  </bookViews>
  <sheets>
    <sheet name="Local budgets" sheetId="1" r:id="rId2"/>
    <sheet name="Sectoral expenditures" sheetId="2" r:id="rId3"/>
    <sheet name="Debt and bank accounts" sheetId="3" r:id="rId4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<sst xmlns="http://schemas.openxmlformats.org/spreadsheetml/2006/main" count="177" uniqueCount="75">
  <si>
    <t>31, 32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</si>
  <si>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</si>
  <si>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</si>
  <si>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</si>
  <si>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</si>
  <si>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</si>
  <si>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</si>
  <si>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</si>
  <si>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</si>
  <si>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</si>
  <si>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Local budgets</t>
  </si>
  <si>
    <t>Municipal budgets</t>
  </si>
  <si>
    <t>Regional budgets</t>
  </si>
  <si>
    <t>Revenues</t>
  </si>
  <si>
    <t>Tax revenues</t>
  </si>
  <si>
    <t>Non-tax revenues</t>
  </si>
  <si>
    <t>Capital revenues</t>
  </si>
  <si>
    <t>Budget balance</t>
  </si>
  <si>
    <t>Capital expenditures</t>
  </si>
  <si>
    <t>Current expenditures</t>
  </si>
  <si>
    <t>Expenditures</t>
  </si>
  <si>
    <t>Intergovernmental transfers</t>
  </si>
  <si>
    <t xml:space="preserve">  investment transfers</t>
  </si>
  <si>
    <t xml:space="preserve">  Non-investment transfers</t>
  </si>
  <si>
    <r>
      <t>Operating balance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</si>
  <si>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Amount of payments of borrowed finances and issued bonds</t>
  </si>
  <si>
    <r>
      <t>Adjusted operating balance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</si>
  <si>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Adjusted operating balance represents operating balance without the amount of payments of borrowed finances and issued bonds.  </t>
    </r>
  </si>
  <si>
    <t xml:space="preserve">  Personal income tax </t>
  </si>
  <si>
    <t xml:space="preserve">  Corporate tax </t>
  </si>
  <si>
    <t xml:space="preserve">  VAT</t>
  </si>
  <si>
    <t xml:space="preserve">  Other tax income</t>
  </si>
  <si>
    <r>
      <t>Own revenues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</si>
  <si>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Adjusted capital expenditures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</si>
  <si>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r>
      <t xml:space="preserve">3/ </t>
    </r>
    <r>
      <rPr>
        <sz val="10"/>
        <color theme="1"/>
        <rFont val="Calibri"/>
        <family val="2"/>
        <charset val="238"/>
        <scheme val="minor"/>
      </rPr>
      <t xml:space="preserve">Own revenues contains tax revenues, non-tax revenues and capital revenues.  </t>
    </r>
  </si>
  <si>
    <t>1/Operating balance = (tax revenues + non-tax evenues + non-investment transfers) - current expenditures.</t>
  </si>
  <si>
    <r>
      <t xml:space="preserve">4/ </t>
    </r>
    <r>
      <rPr>
        <sz val="10"/>
        <color theme="1"/>
        <rFont val="Calibri"/>
        <family val="2"/>
        <charset val="238"/>
        <scheme val="minor"/>
      </rPr>
      <t xml:space="preserve">Capital revenues without investment transfers in the current year.  </t>
    </r>
  </si>
  <si>
    <t>Name</t>
  </si>
  <si>
    <t>Water management</t>
  </si>
  <si>
    <t>Sports and hobbies</t>
  </si>
  <si>
    <t>Social services</t>
  </si>
  <si>
    <t>Culture</t>
  </si>
  <si>
    <t>Environmental Protection</t>
  </si>
  <si>
    <t>Housing and territorial development</t>
  </si>
  <si>
    <t>Education and school services</t>
  </si>
  <si>
    <t>Transport</t>
  </si>
  <si>
    <t>State administration and territorial self-government</t>
  </si>
  <si>
    <t>Healthcare</t>
  </si>
  <si>
    <t>Other activities</t>
  </si>
  <si>
    <t>Municipal debt and bank accounts</t>
  </si>
  <si>
    <t>Regional debt and bank accounts</t>
  </si>
  <si>
    <t>Bank accounts (including contributory organizations)</t>
  </si>
  <si>
    <t>Debt (including contributory organizations)</t>
  </si>
  <si>
    <t>Sectoral expenditure of the regions</t>
  </si>
  <si>
    <t>Sectoral expenditure of the municipalities</t>
  </si>
  <si>
    <t>million CZK</t>
  </si>
  <si>
    <t>2022</t>
  </si>
  <si>
    <t>February 2013</t>
  </si>
  <si>
    <t>February 2014</t>
  </si>
  <si>
    <t>February 2015</t>
  </si>
  <si>
    <t>February 2016</t>
  </si>
  <si>
    <t>February 2017</t>
  </si>
  <si>
    <t>February 2018</t>
  </si>
  <si>
    <t>February 2019</t>
  </si>
  <si>
    <t>February 2020</t>
  </si>
  <si>
    <t>February 2021</t>
  </si>
  <si>
    <t>February 2022</t>
  </si>
  <si>
    <t>February 2023</t>
  </si>
  <si>
    <t>Safety and public order</t>
  </si>
  <si>
    <t>2023-2022</t>
  </si>
  <si>
    <t>2023/2022</t>
  </si>
  <si>
    <t>2023-2021</t>
  </si>
  <si>
    <t>2023/2021</t>
  </si>
  <si>
    <t>2023-2020</t>
  </si>
  <si>
    <t>2023/2020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</si>
</sst>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%"/>
    <numFmt numFmtId="166" formatCode="#,##0.00_ ;\-#,##0.00\ "/>
  </numFmts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4" tint="0.599990010261536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/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/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/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medium">
        <color auto="1"/>
      </right>
      <top/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/>
      <bottom style="dashed">
        <color auto="1"/>
      </bottom>
    </border>
    <border>
      <left style="thin">
        <color auto="1"/>
      </left>
      <right style="medium">
        <color auto="1"/>
      </right>
      <top/>
      <bottom style="dash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/>
      <bottom style="dashed">
        <color auto="1"/>
      </bottom>
    </border>
    <border>
      <left style="medium">
        <color auto="1"/>
      </left>
      <right style="dashed">
        <color auto="1"/>
      </right>
      <top/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/>
    </border>
    <border>
      <left style="medium">
        <color auto="1"/>
      </left>
      <right style="dashed">
        <color auto="1"/>
      </right>
      <top/>
      <bottom style="medium">
        <color auto="1"/>
      </bottom>
    </border>
    <border>
      <left style="dashed">
        <color auto="1"/>
      </left>
      <right/>
      <top/>
      <bottom style="dashed">
        <color auto="1"/>
      </bottom>
    </border>
    <border>
      <left style="dashed">
        <color auto="1"/>
      </left>
      <right/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dashed">
        <color auto="1"/>
      </bottom>
    </border>
    <border>
      <left/>
      <right style="thin">
        <color auto="1"/>
      </right>
      <top style="dashed">
        <color auto="1"/>
      </top>
      <bottom style="dashed">
        <color auto="1"/>
      </bottom>
    </border>
    <border>
      <left/>
      <right style="dashed">
        <color auto="1"/>
      </right>
      <top/>
      <bottom/>
    </border>
    <border>
      <left/>
      <right style="thin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/>
    </border>
    <border>
      <left style="thin">
        <color auto="1"/>
      </left>
      <right style="thin">
        <color auto="1"/>
      </right>
      <top style="dotted">
        <color auto="1"/>
      </top>
      <bottom/>
    </border>
    <border>
      <left style="thin">
        <color auto="1"/>
      </left>
      <right style="medium">
        <color auto="1"/>
      </right>
      <top style="dotted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0" fillId="0" borderId="0" applyFont="0" applyFill="0" applyBorder="0" applyAlignment="0" applyProtection="0"/>
  </cellStyleXfs>
  <cellXfs count="132">
    <xf numFmtId="0" fontId="0" fillId="0" borderId="0" xfId="0"/>
    <xf numFmtId="10" fontId="0" fillId="0" borderId="0" xfId="0" applyNumberFormat="1"/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 vertical="center"/>
    </xf>
    <xf numFmtId="4" fontId="0" fillId="0" borderId="4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10" fontId="0" fillId="0" borderId="4" xfId="0" applyNumberFormat="1" applyBorder="1" applyAlignment="1">
      <alignment horizontal="right" vertical="center"/>
    </xf>
    <xf numFmtId="10" fontId="0" fillId="0" borderId="6" xfId="0" applyNumberFormat="1" applyBorder="1" applyAlignment="1">
      <alignment horizontal="right" vertical="center"/>
    </xf>
    <xf numFmtId="10" fontId="0" fillId="0" borderId="7" xfId="0" applyNumberFormat="1" applyBorder="1" applyAlignment="1">
      <alignment horizontal="right" vertical="center"/>
    </xf>
    <xf numFmtId="4" fontId="0" fillId="0" borderId="0" xfId="0" applyNumberFormat="1"/>
    <xf numFmtId="0" fontId="0" fillId="0" borderId="8" xfId="0" applyBorder="1" applyAlignment="1">
      <alignment horizontal="left" vertical="center"/>
    </xf>
    <xf numFmtId="4" fontId="0" fillId="0" borderId="9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10" fontId="0" fillId="0" borderId="9" xfId="0" applyNumberFormat="1" applyBorder="1" applyAlignment="1">
      <alignment horizontal="right" vertical="center"/>
    </xf>
    <xf numFmtId="10" fontId="0" fillId="0" borderId="11" xfId="0" applyNumberFormat="1" applyBorder="1" applyAlignment="1">
      <alignment horizontal="right" vertical="center"/>
    </xf>
    <xf numFmtId="10" fontId="0" fillId="0" borderId="12" xfId="0" applyNumberFormat="1" applyBorder="1" applyAlignment="1">
      <alignment horizontal="right" vertical="center"/>
    </xf>
    <xf numFmtId="0" fontId="0" fillId="0" borderId="8" xfId="0" applyFill="1" applyBorder="1" applyAlignment="1">
      <alignment horizontal="left" vertical="center"/>
    </xf>
    <xf numFmtId="4" fontId="0" fillId="0" borderId="9" xfId="0" applyNumberFormat="1" applyFill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right" vertical="center"/>
    </xf>
    <xf numFmtId="4" fontId="0" fillId="3" borderId="9" xfId="0" applyNumberFormat="1" applyFill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4" fontId="2" fillId="0" borderId="14" xfId="0" applyNumberFormat="1" applyFont="1" applyBorder="1" applyAlignment="1">
      <alignment horizontal="right" vertical="center"/>
    </xf>
    <xf numFmtId="4" fontId="0" fillId="0" borderId="15" xfId="0" applyNumberFormat="1" applyBorder="1" applyAlignment="1">
      <alignment horizontal="right" vertical="center"/>
    </xf>
    <xf numFmtId="10" fontId="0" fillId="0" borderId="14" xfId="0" applyNumberFormat="1" applyBorder="1" applyAlignment="1">
      <alignment horizontal="right" vertical="center"/>
    </xf>
    <xf numFmtId="10" fontId="0" fillId="0" borderId="16" xfId="0" applyNumberFormat="1" applyBorder="1" applyAlignment="1">
      <alignment horizontal="right" vertical="center"/>
    </xf>
    <xf numFmtId="10" fontId="0" fillId="0" borderId="17" xfId="0" applyNumberFormat="1" applyBorder="1" applyAlignment="1">
      <alignment horizontal="right" vertic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/>
    </xf>
    <xf numFmtId="0" fontId="6" fillId="0" borderId="0" xfId="0" applyFont="1"/>
    <xf numFmtId="0" fontId="2" fillId="2" borderId="1" xfId="0" applyFont="1" applyFill="1" applyBorder="1" applyAlignment="1">
      <alignment horizontal="center" vertical="center"/>
    </xf>
    <xf numFmtId="10" fontId="0" fillId="0" borderId="18" xfId="0" applyNumberFormat="1" applyBorder="1" applyAlignment="1">
      <alignment horizontal="right" vertical="center"/>
    </xf>
    <xf numFmtId="4" fontId="0" fillId="0" borderId="8" xfId="0" applyNumberFormat="1" applyBorder="1" applyAlignment="1">
      <alignment horizontal="left" vertical="center"/>
    </xf>
    <xf numFmtId="0" fontId="2" fillId="0" borderId="0" xfId="0" applyFont="1" applyBorder="1"/>
    <xf numFmtId="4" fontId="2" fillId="0" borderId="0" xfId="0" applyNumberFormat="1" applyFont="1" applyBorder="1"/>
    <xf numFmtId="4" fontId="0" fillId="0" borderId="0" xfId="0" applyNumberFormat="1" applyBorder="1"/>
    <xf numFmtId="10" fontId="0" fillId="0" borderId="0" xfId="0" applyNumberFormat="1" applyBorder="1"/>
    <xf numFmtId="0" fontId="5" fillId="0" borderId="0" xfId="0" applyFont="1"/>
    <xf numFmtId="0" fontId="0" fillId="0" borderId="0" xfId="0" applyNumberFormat="1"/>
    <xf numFmtId="164" fontId="0" fillId="0" borderId="0" xfId="0" applyNumberFormat="1"/>
    <xf numFmtId="0" fontId="0" fillId="4" borderId="0" xfId="0" applyFill="1"/>
    <xf numFmtId="164" fontId="0" fillId="4" borderId="0" xfId="0" applyNumberFormat="1" applyFill="1"/>
    <xf numFmtId="0" fontId="2" fillId="2" borderId="19" xfId="0" applyFont="1" applyFill="1" applyBorder="1" applyAlignment="1">
      <alignment horizontal="center"/>
    </xf>
    <xf numFmtId="4" fontId="2" fillId="2" borderId="20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22" xfId="0" applyBorder="1"/>
    <xf numFmtId="4" fontId="0" fillId="0" borderId="23" xfId="0" applyNumberFormat="1" applyBorder="1"/>
    <xf numFmtId="0" fontId="0" fillId="0" borderId="24" xfId="0" applyBorder="1" applyAlignment="1">
      <alignment horizontal="left"/>
    </xf>
    <xf numFmtId="0" fontId="0" fillId="0" borderId="25" xfId="0" applyBorder="1"/>
    <xf numFmtId="4" fontId="0" fillId="0" borderId="26" xfId="0" applyNumberFormat="1" applyBorder="1"/>
    <xf numFmtId="0" fontId="0" fillId="0" borderId="27" xfId="0" applyBorder="1" applyAlignment="1">
      <alignment horizontal="left"/>
    </xf>
    <xf numFmtId="4" fontId="0" fillId="0" borderId="28" xfId="0" applyNumberFormat="1" applyBorder="1"/>
    <xf numFmtId="0" fontId="0" fillId="0" borderId="29" xfId="0" applyBorder="1" applyAlignment="1">
      <alignment horizontal="left"/>
    </xf>
    <xf numFmtId="0" fontId="0" fillId="0" borderId="30" xfId="0" applyBorder="1"/>
    <xf numFmtId="4" fontId="0" fillId="0" borderId="31" xfId="0" applyNumberFormat="1" applyBorder="1"/>
    <xf numFmtId="0" fontId="0" fillId="0" borderId="32" xfId="0" applyBorder="1" applyAlignment="1">
      <alignment horizontal="left"/>
    </xf>
    <xf numFmtId="0" fontId="0" fillId="0" borderId="33" xfId="0" applyBorder="1"/>
    <xf numFmtId="4" fontId="0" fillId="0" borderId="34" xfId="0" applyNumberFormat="1" applyBorder="1"/>
    <xf numFmtId="0" fontId="2" fillId="0" borderId="35" xfId="0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164" fontId="0" fillId="0" borderId="38" xfId="0" applyNumberFormat="1" applyBorder="1"/>
    <xf numFmtId="0" fontId="2" fillId="0" borderId="13" xfId="0" applyFont="1" applyBorder="1"/>
    <xf numFmtId="164" fontId="0" fillId="0" borderId="14" xfId="0" applyNumberFormat="1" applyBorder="1"/>
    <xf numFmtId="4" fontId="0" fillId="0" borderId="0" xfId="0" applyNumberFormat="1" applyFont="1"/>
    <xf numFmtId="3" fontId="0" fillId="0" borderId="0" xfId="0" applyNumberFormat="1"/>
    <xf numFmtId="10" fontId="0" fillId="0" borderId="0" xfId="20" applyNumberFormat="1" applyFont="1"/>
    <xf numFmtId="165" fontId="0" fillId="0" borderId="0" xfId="20" applyNumberFormat="1" applyFont="1"/>
    <xf numFmtId="0" fontId="6" fillId="0" borderId="0" xfId="0" applyFont="1" applyAlignment="1">
      <alignment/>
    </xf>
    <xf numFmtId="0" fontId="2" fillId="0" borderId="39" xfId="0" applyFont="1" applyBorder="1" applyAlignment="1">
      <alignment horizontal="left" vertical="center"/>
    </xf>
    <xf numFmtId="0" fontId="2" fillId="0" borderId="39" xfId="0" applyFont="1" applyBorder="1" applyAlignment="1">
      <alignment wrapText="1"/>
    </xf>
    <xf numFmtId="4" fontId="0" fillId="0" borderId="6" xfId="0" applyNumberForma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166" fontId="2" fillId="0" borderId="9" xfId="0" applyNumberFormat="1" applyFont="1" applyBorder="1" applyAlignment="1">
      <alignment horizontal="right" vertical="center"/>
    </xf>
    <xf numFmtId="4" fontId="0" fillId="0" borderId="16" xfId="0" applyNumberFormat="1" applyBorder="1" applyAlignment="1">
      <alignment horizontal="righ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4" fontId="0" fillId="0" borderId="16" xfId="0" applyNumberFormat="1" applyBorder="1"/>
    <xf numFmtId="4" fontId="0" fillId="0" borderId="42" xfId="0" applyNumberFormat="1" applyBorder="1"/>
    <xf numFmtId="4" fontId="0" fillId="0" borderId="18" xfId="0" applyNumberFormat="1" applyBorder="1"/>
    <xf numFmtId="4" fontId="0" fillId="0" borderId="17" xfId="0" applyNumberFormat="1" applyBorder="1"/>
    <xf numFmtId="49" fontId="2" fillId="0" borderId="43" xfId="0" applyNumberFormat="1" applyFont="1" applyBorder="1" applyAlignment="1">
      <alignment horizontal="center"/>
    </xf>
    <xf numFmtId="49" fontId="2" fillId="2" borderId="36" xfId="0" applyNumberFormat="1" applyFont="1" applyFill="1" applyBorder="1" applyAlignment="1">
      <alignment horizontal="center"/>
    </xf>
    <xf numFmtId="49" fontId="2" fillId="2" borderId="37" xfId="0" applyNumberFormat="1" applyFont="1" applyFill="1" applyBorder="1" applyAlignment="1">
      <alignment horizontal="center"/>
    </xf>
    <xf numFmtId="4" fontId="0" fillId="0" borderId="44" xfId="0" applyNumberFormat="1" applyBorder="1" applyAlignment="1">
      <alignment horizontal="right" vertical="center"/>
    </xf>
    <xf numFmtId="4" fontId="0" fillId="0" borderId="45" xfId="0" applyNumberFormat="1" applyBorder="1" applyAlignment="1">
      <alignment horizontal="right" vertical="center"/>
    </xf>
    <xf numFmtId="4" fontId="0" fillId="0" borderId="45" xfId="0" applyNumberFormat="1" applyFill="1" applyBorder="1" applyAlignment="1">
      <alignment horizontal="right" vertical="center"/>
    </xf>
    <xf numFmtId="4" fontId="2" fillId="0" borderId="45" xfId="0" applyNumberFormat="1" applyFont="1" applyBorder="1" applyAlignment="1">
      <alignment horizontal="right" vertical="center"/>
    </xf>
    <xf numFmtId="4" fontId="0" fillId="3" borderId="45" xfId="0" applyNumberFormat="1" applyFill="1" applyBorder="1" applyAlignment="1">
      <alignment horizontal="right" vertical="center"/>
    </xf>
    <xf numFmtId="166" fontId="2" fillId="0" borderId="45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46" xfId="0" applyNumberFormat="1" applyFon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10" fontId="0" fillId="0" borderId="0" xfId="0" applyNumberFormat="1" applyBorder="1" applyAlignment="1">
      <alignment horizontal="right" vertical="center"/>
    </xf>
    <xf numFmtId="4" fontId="2" fillId="0" borderId="47" xfId="0" applyNumberFormat="1" applyFont="1" applyBorder="1" applyAlignment="1">
      <alignment horizontal="right" vertical="center"/>
    </xf>
    <xf numFmtId="4" fontId="0" fillId="0" borderId="4" xfId="0" applyNumberFormat="1" applyBorder="1" applyAlignment="1">
      <alignment vertical="center"/>
    </xf>
    <xf numFmtId="4" fontId="0" fillId="0" borderId="48" xfId="0" applyNumberFormat="1" applyBorder="1" applyAlignment="1">
      <alignment vertical="center"/>
    </xf>
    <xf numFmtId="4" fontId="0" fillId="0" borderId="5" xfId="0" applyNumberFormat="1" applyBorder="1" applyAlignment="1">
      <alignment vertical="center"/>
    </xf>
    <xf numFmtId="10" fontId="0" fillId="0" borderId="4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10" fontId="0" fillId="0" borderId="6" xfId="0" applyNumberFormat="1" applyBorder="1" applyAlignment="1">
      <alignment vertical="center"/>
    </xf>
    <xf numFmtId="10" fontId="0" fillId="0" borderId="7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4" fontId="0" fillId="0" borderId="49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10" fontId="0" fillId="0" borderId="9" xfId="0" applyNumberFormat="1" applyBorder="1" applyAlignment="1">
      <alignment vertical="center"/>
    </xf>
    <xf numFmtId="4" fontId="0" fillId="0" borderId="11" xfId="0" applyNumberFormat="1" applyBorder="1" applyAlignment="1">
      <alignment vertical="center"/>
    </xf>
    <xf numFmtId="10" fontId="0" fillId="0" borderId="11" xfId="0" applyNumberFormat="1" applyBorder="1" applyAlignment="1">
      <alignment vertical="center"/>
    </xf>
    <xf numFmtId="10" fontId="0" fillId="0" borderId="12" xfId="0" applyNumberFormat="1" applyBorder="1" applyAlignment="1">
      <alignment vertical="center"/>
    </xf>
    <xf numFmtId="4" fontId="0" fillId="0" borderId="9" xfId="0" applyNumberFormat="1" applyFill="1" applyBorder="1" applyAlignment="1">
      <alignment vertical="center"/>
    </xf>
    <xf numFmtId="4" fontId="0" fillId="0" borderId="49" xfId="0" applyNumberFormat="1" applyFill="1" applyBorder="1" applyAlignment="1">
      <alignment vertical="center"/>
    </xf>
    <xf numFmtId="4" fontId="2" fillId="0" borderId="9" xfId="0" applyNumberFormat="1" applyFont="1" applyFill="1" applyBorder="1" applyAlignment="1">
      <alignment vertical="center"/>
    </xf>
    <xf numFmtId="4" fontId="2" fillId="0" borderId="49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" fontId="2" fillId="0" borderId="49" xfId="0" applyNumberFormat="1" applyFont="1" applyBorder="1" applyAlignment="1">
      <alignment vertical="center"/>
    </xf>
    <xf numFmtId="166" fontId="2" fillId="0" borderId="9" xfId="0" applyNumberFormat="1" applyFont="1" applyBorder="1" applyAlignment="1">
      <alignment vertical="center"/>
    </xf>
    <xf numFmtId="166" fontId="2" fillId="0" borderId="49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2" fillId="0" borderId="50" xfId="0" applyNumberFormat="1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10" fontId="0" fillId="0" borderId="14" xfId="0" applyNumberFormat="1" applyBorder="1" applyAlignment="1">
      <alignment vertical="center"/>
    </xf>
    <xf numFmtId="4" fontId="0" fillId="0" borderId="16" xfId="0" applyNumberFormat="1" applyBorder="1" applyAlignment="1">
      <alignment vertical="center"/>
    </xf>
    <xf numFmtId="10" fontId="0" fillId="0" borderId="16" xfId="0" applyNumberFormat="1" applyBorder="1" applyAlignment="1">
      <alignment vertical="center"/>
    </xf>
    <xf numFmtId="10" fontId="0" fillId="0" borderId="17" xfId="0" applyNumberFormat="1" applyBorder="1" applyAlignment="1">
      <alignment vertical="center"/>
    </xf>
    <xf numFmtId="0" fontId="0" fillId="0" borderId="51" xfId="0" applyBorder="1" applyAlignment="1">
      <alignment horizontal="left"/>
    </xf>
    <xf numFmtId="0" fontId="0" fillId="0" borderId="52" xfId="0" applyBorder="1"/>
    <xf numFmtId="4" fontId="0" fillId="0" borderId="53" xfId="0" applyNumberFormat="1" applyBorder="1"/>
    <xf numFmtId="0" fontId="3" fillId="5" borderId="54" xfId="0" applyFont="1" applyFill="1" applyBorder="1" applyAlignment="1">
      <alignment horizontal="center"/>
    </xf>
    <xf numFmtId="0" fontId="3" fillId="5" borderId="55" xfId="0" applyFont="1" applyFill="1" applyBorder="1" applyAlignment="1">
      <alignment horizontal="center"/>
    </xf>
    <xf numFmtId="0" fontId="3" fillId="5" borderId="56" xfId="0" applyFont="1" applyFill="1" applyBorder="1" applyAlignment="1">
      <alignment horizontal="center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Procenta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77"/>
  <sheetViews>
    <sheetView tabSelected="1" zoomScale="70" zoomScaleNormal="70" workbookViewId="0" topLeftCell="A1">
      <selection pane="topLeft" activeCell="U44" sqref="U44"/>
    </sheetView>
  </sheetViews>
  <sheetFormatPr defaultRowHeight="15"/>
  <cols>
    <col min="1" max="1" width="2" customWidth="1"/>
    <col min="2" max="2" width="62" customWidth="1"/>
    <col min="3" max="3" width="15" customWidth="1"/>
    <col min="4" max="4" width="15.7142857142857" customWidth="1"/>
    <col min="5" max="5" width="15.5714285714286" customWidth="1"/>
    <col min="6" max="6" width="15.7142857142857" customWidth="1"/>
    <col min="7" max="7" width="15.4285714285714" customWidth="1"/>
    <col min="8" max="8" width="15.1428571428571" customWidth="1"/>
    <col min="9" max="9" width="14.8571428571429" customWidth="1"/>
    <col min="10" max="10" width="15.2857142857143" customWidth="1"/>
    <col min="11" max="12" width="14.5714285714286" customWidth="1"/>
    <col min="13" max="13" width="15.1428571428571" customWidth="1"/>
    <col min="14" max="14" width="10.7142857142857" bestFit="1" customWidth="1"/>
    <col min="15" max="15" width="9.85714285714286" customWidth="1"/>
    <col min="16" max="16" width="10.8571428571429" customWidth="1"/>
    <col min="17" max="17" width="9.85714285714286" customWidth="1"/>
    <col min="18" max="18" width="10.8571428571429" customWidth="1"/>
    <col min="19" max="19" width="10" bestFit="1" customWidth="1"/>
    <col min="21" max="21" width="9.71428571428571" bestFit="1" customWidth="1"/>
  </cols>
  <sheetData>
    <row r="1" ht="8.25" customHeight="1" thickBot="1">
      <c r="J1" s="1"/>
    </row>
    <row r="2" spans="2:19" ht="16.5" thickBot="1">
      <c r="B2" s="129" t="s">
        <v>10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1"/>
    </row>
    <row r="3" spans="2:19" ht="15.75" thickBot="1">
      <c r="B3" s="2" t="s">
        <v>55</v>
      </c>
      <c r="C3" s="3" t="s">
        <v>57</v>
      </c>
      <c r="D3" s="3" t="s">
        <v>58</v>
      </c>
      <c r="E3" s="3" t="s">
        <v>59</v>
      </c>
      <c r="F3" s="3" t="s">
        <v>60</v>
      </c>
      <c r="G3" s="3" t="s">
        <v>61</v>
      </c>
      <c r="H3" s="3" t="s">
        <v>62</v>
      </c>
      <c r="I3" s="3" t="s">
        <v>63</v>
      </c>
      <c r="J3" s="3" t="s">
        <v>64</v>
      </c>
      <c r="K3" s="3" t="s">
        <v>65</v>
      </c>
      <c r="L3" s="3" t="s">
        <v>66</v>
      </c>
      <c r="M3" s="3" t="s">
        <v>67</v>
      </c>
      <c r="N3" s="3" t="s">
        <v>69</v>
      </c>
      <c r="O3" s="84" t="s">
        <v>70</v>
      </c>
      <c r="P3" s="84" t="s">
        <v>71</v>
      </c>
      <c r="Q3" s="84" t="s">
        <v>72</v>
      </c>
      <c r="R3" s="84" t="s">
        <v>73</v>
      </c>
      <c r="S3" s="85" t="s">
        <v>74</v>
      </c>
    </row>
    <row r="4" spans="2:20" ht="15">
      <c r="B4" s="4" t="s">
        <v>14</v>
      </c>
      <c r="C4" s="5">
        <v>39945.26</v>
      </c>
      <c r="D4" s="5">
        <v>37170.53</v>
      </c>
      <c r="E4" s="5">
        <v>31923.48</v>
      </c>
      <c r="F4" s="5">
        <v>34760.76</v>
      </c>
      <c r="G4" s="5">
        <v>37659.31</v>
      </c>
      <c r="H4" s="5">
        <v>43718.10</v>
      </c>
      <c r="I4" s="5">
        <v>48086.77</v>
      </c>
      <c r="J4" s="5">
        <v>48476.61</v>
      </c>
      <c r="K4" s="5">
        <v>49631.20</v>
      </c>
      <c r="L4" s="5">
        <v>51919.07</v>
      </c>
      <c r="M4" s="86">
        <v>59550.40</v>
      </c>
      <c r="N4" s="6">
        <f>M4-L4</f>
        <v>7631.3300000000017</v>
      </c>
      <c r="O4" s="7">
        <f>M4/L4-1</f>
        <v>0.14698510585802094</v>
      </c>
      <c r="P4" s="73">
        <f>M4-K4</f>
        <v>9919.2000000000044</v>
      </c>
      <c r="Q4" s="8">
        <f>M4/K4-1</f>
        <v>0.199858153742001</v>
      </c>
      <c r="R4" s="73">
        <f>M4-J4</f>
        <v>11073.79</v>
      </c>
      <c r="S4" s="9">
        <f>M4/J4-1</f>
        <v>0.22843573426442165</v>
      </c>
      <c r="T4" s="10"/>
    </row>
    <row r="5" spans="2:19" ht="15">
      <c r="B5" s="11" t="s">
        <v>15</v>
      </c>
      <c r="C5" s="12">
        <v>4507.96</v>
      </c>
      <c r="D5" s="12">
        <v>4967.38</v>
      </c>
      <c r="E5" s="12">
        <v>4697.95</v>
      </c>
      <c r="F5" s="12">
        <v>4902.34</v>
      </c>
      <c r="G5" s="12">
        <v>5200.13</v>
      </c>
      <c r="H5" s="12">
        <v>5693.79</v>
      </c>
      <c r="I5" s="12">
        <v>5908.05</v>
      </c>
      <c r="J5" s="12">
        <v>6471.34</v>
      </c>
      <c r="K5" s="12">
        <v>7073.34</v>
      </c>
      <c r="L5" s="12">
        <v>8423.5499999999993</v>
      </c>
      <c r="M5" s="87">
        <v>10146.709999999999</v>
      </c>
      <c r="N5" s="13">
        <f t="shared" si="0" ref="N5:N18">M5-L5</f>
        <v>1723.16</v>
      </c>
      <c r="O5" s="14">
        <f t="shared" si="1" ref="O5:O18">M5/L5-1</f>
        <v>0.20456458381561227</v>
      </c>
      <c r="P5" s="74">
        <f t="shared" si="2" ref="P5:P18">M5-K5</f>
        <v>3073.369999999999</v>
      </c>
      <c r="Q5" s="15">
        <f t="shared" si="3" ref="Q5:Q18">M5/K5-1</f>
        <v>0.43450053298724489</v>
      </c>
      <c r="R5" s="74">
        <f t="shared" si="4" ref="R5:R18">M5-J5</f>
        <v>3675.369999999999</v>
      </c>
      <c r="S5" s="16">
        <f t="shared" si="5" ref="S5:S18">M5/J5-1</f>
        <v>0.56794574230375772</v>
      </c>
    </row>
    <row r="6" spans="2:19" ht="15">
      <c r="B6" s="11" t="s">
        <v>16</v>
      </c>
      <c r="C6" s="12">
        <v>1125.55</v>
      </c>
      <c r="D6" s="12">
        <v>771.26</v>
      </c>
      <c r="E6" s="12">
        <v>753.28</v>
      </c>
      <c r="F6" s="12">
        <v>1339.26</v>
      </c>
      <c r="G6" s="12">
        <v>972</v>
      </c>
      <c r="H6" s="12">
        <v>1090.76</v>
      </c>
      <c r="I6" s="12">
        <v>1061.46</v>
      </c>
      <c r="J6" s="12">
        <v>1012.01</v>
      </c>
      <c r="K6" s="12">
        <v>1148.24</v>
      </c>
      <c r="L6" s="12">
        <v>1766.28</v>
      </c>
      <c r="M6" s="87">
        <v>870.73</v>
      </c>
      <c r="N6" s="13">
        <f t="shared" si="0"/>
        <v>-895.55</v>
      </c>
      <c r="O6" s="14">
        <f t="shared" si="1"/>
        <v>-0.50702606608238776</v>
      </c>
      <c r="P6" s="74">
        <f t="shared" si="2"/>
        <v>-277.51</v>
      </c>
      <c r="Q6" s="15">
        <f t="shared" si="3"/>
        <v>-0.24168292343064168</v>
      </c>
      <c r="R6" s="74">
        <f t="shared" si="4"/>
        <v>-141.27999999999997</v>
      </c>
      <c r="S6" s="16">
        <f t="shared" si="5"/>
        <v>-0.13960336360312642</v>
      </c>
    </row>
    <row r="7" spans="2:19" ht="15">
      <c r="B7" s="17" t="s">
        <v>21</v>
      </c>
      <c r="C7" s="18">
        <v>30487.42</v>
      </c>
      <c r="D7" s="18">
        <v>17887.73</v>
      </c>
      <c r="E7" s="18">
        <v>20166.150000000001</v>
      </c>
      <c r="F7" s="18">
        <v>21325.91</v>
      </c>
      <c r="G7" s="18">
        <v>25707.91</v>
      </c>
      <c r="H7" s="18">
        <v>32654.32</v>
      </c>
      <c r="I7" s="18">
        <v>38679.24</v>
      </c>
      <c r="J7" s="18">
        <v>43110.38</v>
      </c>
      <c r="K7" s="18">
        <v>47888.09</v>
      </c>
      <c r="L7" s="18">
        <v>40379.949999999997</v>
      </c>
      <c r="M7" s="88">
        <v>56038.18</v>
      </c>
      <c r="N7" s="13">
        <f t="shared" si="0"/>
        <v>15658.230000000003</v>
      </c>
      <c r="O7" s="14">
        <f t="shared" si="1"/>
        <v>0.38777239694452326</v>
      </c>
      <c r="P7" s="74">
        <f t="shared" si="2"/>
        <v>8150.0900000000038</v>
      </c>
      <c r="Q7" s="15">
        <f t="shared" si="3"/>
        <v>0.17019033333757938</v>
      </c>
      <c r="R7" s="74">
        <f t="shared" si="4"/>
        <v>12927.800000000003</v>
      </c>
      <c r="S7" s="16">
        <f t="shared" si="5"/>
        <v>0.29987673502298073</v>
      </c>
    </row>
    <row r="8" spans="2:19" ht="15">
      <c r="B8" s="17" t="s">
        <v>23</v>
      </c>
      <c r="C8" s="12">
        <v>29915</v>
      </c>
      <c r="D8" s="12">
        <v>17455.38</v>
      </c>
      <c r="E8" s="12">
        <v>19819.919999999998</v>
      </c>
      <c r="F8" s="12">
        <v>18914.490000000002</v>
      </c>
      <c r="G8" s="12">
        <v>25463.69</v>
      </c>
      <c r="H8" s="12">
        <v>32359.14</v>
      </c>
      <c r="I8" s="12">
        <v>36927.129999999997</v>
      </c>
      <c r="J8" s="12">
        <v>41058.40</v>
      </c>
      <c r="K8" s="12">
        <v>45909.49</v>
      </c>
      <c r="L8" s="12">
        <v>38712.769999999997</v>
      </c>
      <c r="M8" s="87">
        <v>55073.34</v>
      </c>
      <c r="N8" s="13">
        <f t="shared" si="0"/>
        <v>16360.57</v>
      </c>
      <c r="O8" s="14">
        <f t="shared" si="1"/>
        <v>0.42261429497295078</v>
      </c>
      <c r="P8" s="74">
        <f t="shared" si="2"/>
        <v>9163.8499999999985</v>
      </c>
      <c r="Q8" s="15">
        <f t="shared" si="3"/>
        <v>0.19960687866495563</v>
      </c>
      <c r="R8" s="74">
        <f t="shared" si="4"/>
        <v>14014.939999999995</v>
      </c>
      <c r="S8" s="16">
        <f t="shared" si="5"/>
        <v>0.34134160123141655</v>
      </c>
    </row>
    <row r="9" spans="2:19" ht="15">
      <c r="B9" s="17" t="s">
        <v>22</v>
      </c>
      <c r="C9" s="12">
        <v>572.41999999999996</v>
      </c>
      <c r="D9" s="12">
        <v>432.35</v>
      </c>
      <c r="E9" s="12">
        <v>346.22</v>
      </c>
      <c r="F9" s="12">
        <v>2411.42</v>
      </c>
      <c r="G9" s="12">
        <v>244.22</v>
      </c>
      <c r="H9" s="12">
        <v>295.18</v>
      </c>
      <c r="I9" s="12">
        <v>1752.11</v>
      </c>
      <c r="J9" s="12">
        <v>2051.98</v>
      </c>
      <c r="K9" s="12">
        <v>1978.60</v>
      </c>
      <c r="L9" s="12">
        <v>1667.19</v>
      </c>
      <c r="M9" s="87">
        <v>964.84</v>
      </c>
      <c r="N9" s="13">
        <f t="shared" si="0"/>
        <v>-702.35</v>
      </c>
      <c r="O9" s="14">
        <f t="shared" si="1"/>
        <v>-0.42127771879629794</v>
      </c>
      <c r="P9" s="74">
        <f t="shared" si="2"/>
        <v>-1013.7599999999999</v>
      </c>
      <c r="Q9" s="15">
        <f t="shared" si="3"/>
        <v>-0.51236227635702014</v>
      </c>
      <c r="R9" s="74">
        <f t="shared" si="4"/>
        <v>-1087.1399999999999</v>
      </c>
      <c r="S9" s="16">
        <f t="shared" si="5"/>
        <v>-0.52980048538484781</v>
      </c>
    </row>
    <row r="10" spans="2:20" ht="15">
      <c r="B10" s="19" t="s">
        <v>13</v>
      </c>
      <c r="C10" s="20">
        <v>76069.240000000005</v>
      </c>
      <c r="D10" s="20">
        <v>60778.18</v>
      </c>
      <c r="E10" s="20">
        <v>57521.47</v>
      </c>
      <c r="F10" s="20">
        <v>62319.62</v>
      </c>
      <c r="G10" s="20">
        <v>69556.850000000006</v>
      </c>
      <c r="H10" s="20">
        <v>83140.78</v>
      </c>
      <c r="I10" s="20">
        <v>93726.37</v>
      </c>
      <c r="J10" s="20">
        <v>99087.85</v>
      </c>
      <c r="K10" s="20">
        <v>105742.94</v>
      </c>
      <c r="L10" s="20">
        <v>102407.09</v>
      </c>
      <c r="M10" s="89">
        <v>126615.98</v>
      </c>
      <c r="N10" s="13">
        <f t="shared" si="0"/>
        <v>24208.89</v>
      </c>
      <c r="O10" s="14">
        <f t="shared" si="1"/>
        <v>0.23639857357532579</v>
      </c>
      <c r="P10" s="74">
        <f t="shared" si="2"/>
        <v>20873.039999999994</v>
      </c>
      <c r="Q10" s="15">
        <f t="shared" si="3"/>
        <v>0.19739417118532909</v>
      </c>
      <c r="R10" s="74">
        <f t="shared" si="4"/>
        <v>27528.12999999999</v>
      </c>
      <c r="S10" s="16">
        <f t="shared" si="5"/>
        <v>0.27781539310823677</v>
      </c>
      <c r="T10" s="10"/>
    </row>
    <row r="11" spans="2:19" ht="15">
      <c r="B11" s="17" t="s">
        <v>19</v>
      </c>
      <c r="C11" s="21">
        <v>41878.74</v>
      </c>
      <c r="D11" s="21">
        <v>42733.47</v>
      </c>
      <c r="E11" s="21">
        <v>46012.67</v>
      </c>
      <c r="F11" s="21">
        <v>45265.46</v>
      </c>
      <c r="G11" s="21">
        <v>49711.45</v>
      </c>
      <c r="H11" s="21">
        <v>56090.30</v>
      </c>
      <c r="I11" s="21">
        <v>62657.96</v>
      </c>
      <c r="J11" s="21">
        <v>73132.350000000006</v>
      </c>
      <c r="K11" s="21">
        <v>75000.679999999993</v>
      </c>
      <c r="L11" s="21">
        <v>68867.97</v>
      </c>
      <c r="M11" s="90">
        <v>94597.66</v>
      </c>
      <c r="N11" s="13">
        <f t="shared" si="0"/>
        <v>25729.690000000002</v>
      </c>
      <c r="O11" s="14">
        <f t="shared" si="1"/>
        <v>0.37360895057600807</v>
      </c>
      <c r="P11" s="74">
        <f t="shared" si="2"/>
        <v>19596.98000000001</v>
      </c>
      <c r="Q11" s="15">
        <f t="shared" si="3"/>
        <v>0.26129069763100832</v>
      </c>
      <c r="R11" s="74">
        <f t="shared" si="4"/>
        <v>21465.309999999998</v>
      </c>
      <c r="S11" s="16">
        <f t="shared" si="5"/>
        <v>0.29351319901521</v>
      </c>
    </row>
    <row r="12" spans="2:19" ht="15">
      <c r="B12" s="17" t="s">
        <v>18</v>
      </c>
      <c r="C12" s="12">
        <v>6017.89</v>
      </c>
      <c r="D12" s="12">
        <v>6422.39</v>
      </c>
      <c r="E12" s="12">
        <v>5300.36</v>
      </c>
      <c r="F12" s="12">
        <v>3123.81</v>
      </c>
      <c r="G12" s="12">
        <v>4364.37</v>
      </c>
      <c r="H12" s="12">
        <v>6620.16</v>
      </c>
      <c r="I12" s="12">
        <v>7931.87</v>
      </c>
      <c r="J12" s="12">
        <v>9824.83</v>
      </c>
      <c r="K12" s="12">
        <v>8895.59</v>
      </c>
      <c r="L12" s="12">
        <v>9209.8799999999992</v>
      </c>
      <c r="M12" s="87">
        <v>10297.15</v>
      </c>
      <c r="N12" s="13">
        <f t="shared" si="0"/>
        <v>1087.2700000000004</v>
      </c>
      <c r="O12" s="14">
        <f t="shared" si="1"/>
        <v>0.11805474121269777</v>
      </c>
      <c r="P12" s="74">
        <f t="shared" si="2"/>
        <v>1401.5599999999995</v>
      </c>
      <c r="Q12" s="15">
        <f t="shared" si="3"/>
        <v>0.15755672192625769</v>
      </c>
      <c r="R12" s="74">
        <f t="shared" si="4"/>
        <v>472.31999999999971</v>
      </c>
      <c r="S12" s="16">
        <f t="shared" si="5"/>
        <v>0.04807411425948338</v>
      </c>
    </row>
    <row r="13" spans="2:19" ht="15">
      <c r="B13" s="19" t="s">
        <v>20</v>
      </c>
      <c r="C13" s="20">
        <v>47896.62</v>
      </c>
      <c r="D13" s="20">
        <v>49182.86</v>
      </c>
      <c r="E13" s="20">
        <v>51313.03</v>
      </c>
      <c r="F13" s="20">
        <v>48389.27</v>
      </c>
      <c r="G13" s="20">
        <v>54075.82</v>
      </c>
      <c r="H13" s="20">
        <v>62710.46</v>
      </c>
      <c r="I13" s="20">
        <v>70589.83</v>
      </c>
      <c r="J13" s="20">
        <v>82957.17</v>
      </c>
      <c r="K13" s="20">
        <v>83896.27</v>
      </c>
      <c r="L13" s="20">
        <v>78077.850000000006</v>
      </c>
      <c r="M13" s="89">
        <v>104894.81</v>
      </c>
      <c r="N13" s="13">
        <f t="shared" si="0"/>
        <v>26816.959999999992</v>
      </c>
      <c r="O13" s="14">
        <f t="shared" si="1"/>
        <v>0.34346437561997401</v>
      </c>
      <c r="P13" s="74">
        <f t="shared" si="2"/>
        <v>20998.539999999994</v>
      </c>
      <c r="Q13" s="15">
        <f t="shared" si="3"/>
        <v>0.25029169949987051</v>
      </c>
      <c r="R13" s="74">
        <f t="shared" si="4"/>
        <v>21937.64</v>
      </c>
      <c r="S13" s="16">
        <f t="shared" si="5"/>
        <v>0.26444537584876637</v>
      </c>
    </row>
    <row r="14" spans="2:21" ht="15">
      <c r="B14" s="19" t="s">
        <v>17</v>
      </c>
      <c r="C14" s="20">
        <v>28172.62</v>
      </c>
      <c r="D14" s="20">
        <v>11595.32</v>
      </c>
      <c r="E14" s="20">
        <v>6208.45</v>
      </c>
      <c r="F14" s="20">
        <v>13930.35</v>
      </c>
      <c r="G14" s="20">
        <v>15481.03</v>
      </c>
      <c r="H14" s="20">
        <v>20430.32</v>
      </c>
      <c r="I14" s="20">
        <v>23136.54</v>
      </c>
      <c r="J14" s="20">
        <v>16130.68</v>
      </c>
      <c r="K14" s="20">
        <v>21846.67</v>
      </c>
      <c r="L14" s="20">
        <v>24329.24</v>
      </c>
      <c r="M14" s="89">
        <v>21721.17</v>
      </c>
      <c r="N14" s="13">
        <f t="shared" si="0"/>
        <v>-2608.0700000000033</v>
      </c>
      <c r="O14" s="14">
        <f t="shared" si="1"/>
        <v>-0.10719899183040671</v>
      </c>
      <c r="P14" s="74">
        <f t="shared" si="2"/>
        <v>-125.50</v>
      </c>
      <c r="Q14" s="15">
        <f t="shared" si="3"/>
        <v>-0.0057445825839819165</v>
      </c>
      <c r="R14" s="74">
        <f t="shared" si="4"/>
        <v>5590.489999999998</v>
      </c>
      <c r="S14" s="16">
        <f t="shared" si="5"/>
        <v>0.34657497390066627</v>
      </c>
      <c r="T14" s="10"/>
      <c r="U14" s="10"/>
    </row>
    <row r="15" spans="2:21" ht="17.25">
      <c r="B15" s="19" t="s">
        <v>24</v>
      </c>
      <c r="C15" s="20">
        <v>32489.480000000003</v>
      </c>
      <c r="D15" s="20">
        <v>16859.819999999992</v>
      </c>
      <c r="E15" s="20">
        <v>10428.68</v>
      </c>
      <c r="F15" s="20">
        <v>13312.130000000012</v>
      </c>
      <c r="G15" s="20">
        <v>18611.679999999993</v>
      </c>
      <c r="H15" s="20">
        <v>25680.729999999996</v>
      </c>
      <c r="I15" s="20">
        <v>28263.989999999998</v>
      </c>
      <c r="J15" s="20">
        <v>22874</v>
      </c>
      <c r="K15" s="20">
        <v>27613.350000000006</v>
      </c>
      <c r="L15" s="20">
        <v>30187.419999999984</v>
      </c>
      <c r="M15" s="89">
        <v>30172.789999999994</v>
      </c>
      <c r="N15" s="13">
        <f t="shared" si="0"/>
        <v>-14.629999999990105</v>
      </c>
      <c r="O15" s="14">
        <f t="shared" si="1"/>
        <v>-0.00048463896550254848</v>
      </c>
      <c r="P15" s="74">
        <f t="shared" si="2"/>
        <v>2559.4399999999878</v>
      </c>
      <c r="Q15" s="15">
        <f t="shared" si="3"/>
        <v>0.092688500308726995</v>
      </c>
      <c r="R15" s="74">
        <f t="shared" si="4"/>
        <v>7298.7899999999936</v>
      </c>
      <c r="S15" s="16">
        <f t="shared" si="5"/>
        <v>0.31908673603217608</v>
      </c>
      <c r="U15" s="10"/>
    </row>
    <row r="16" spans="2:19" ht="15">
      <c r="B16" s="19" t="s">
        <v>25</v>
      </c>
      <c r="C16" s="75">
        <v>1435.10</v>
      </c>
      <c r="D16" s="75">
        <v>1342.35</v>
      </c>
      <c r="E16" s="75">
        <v>1104.45</v>
      </c>
      <c r="F16" s="75">
        <v>2115.6799999999998</v>
      </c>
      <c r="G16" s="75">
        <v>1334.25</v>
      </c>
      <c r="H16" s="75">
        <v>1531.45</v>
      </c>
      <c r="I16" s="75">
        <v>1305.51</v>
      </c>
      <c r="J16" s="75">
        <v>1275.99</v>
      </c>
      <c r="K16" s="75">
        <v>1554.87</v>
      </c>
      <c r="L16" s="75">
        <v>1406.62</v>
      </c>
      <c r="M16" s="91">
        <v>1228.73</v>
      </c>
      <c r="N16" s="13">
        <f t="shared" si="0"/>
        <v>-177.88999999999987</v>
      </c>
      <c r="O16" s="14">
        <f t="shared" si="1"/>
        <v>-0.12646628087187717</v>
      </c>
      <c r="P16" s="74">
        <f t="shared" si="2"/>
        <v>-326.13999999999987</v>
      </c>
      <c r="Q16" s="15">
        <f t="shared" si="3"/>
        <v>-0.2097538700984648</v>
      </c>
      <c r="R16" s="74">
        <f t="shared" si="4"/>
        <v>-47.259999999999991</v>
      </c>
      <c r="S16" s="16">
        <f t="shared" si="5"/>
        <v>-0.03703790782059424</v>
      </c>
    </row>
    <row r="17" spans="2:19" ht="17.25">
      <c r="B17" s="77" t="s">
        <v>26</v>
      </c>
      <c r="C17" s="92">
        <v>31054.380000000005</v>
      </c>
      <c r="D17" s="92">
        <v>15517.469999999992</v>
      </c>
      <c r="E17" s="92">
        <v>9324.23</v>
      </c>
      <c r="F17" s="92">
        <v>11196.450000000012</v>
      </c>
      <c r="G17" s="92">
        <v>17277.429999999993</v>
      </c>
      <c r="H17" s="92">
        <v>24149.279999999995</v>
      </c>
      <c r="I17" s="92">
        <v>26958.48</v>
      </c>
      <c r="J17" s="92">
        <v>21598.01</v>
      </c>
      <c r="K17" s="92">
        <v>26058.480000000007</v>
      </c>
      <c r="L17" s="93">
        <v>28780.799999999985</v>
      </c>
      <c r="M17" s="92">
        <v>28944.059999999994</v>
      </c>
      <c r="N17" s="94">
        <f t="shared" si="0"/>
        <v>163.26000000000931</v>
      </c>
      <c r="O17" s="95">
        <f t="shared" si="1"/>
        <v>0.0056725316877921372</v>
      </c>
      <c r="P17" s="74">
        <f t="shared" si="2"/>
        <v>2885.5799999999872</v>
      </c>
      <c r="Q17" s="15">
        <f t="shared" si="3"/>
        <v>0.11073477808375576</v>
      </c>
      <c r="R17" s="74">
        <f t="shared" si="4"/>
        <v>7346.0499999999956</v>
      </c>
      <c r="S17" s="16">
        <f t="shared" si="5"/>
        <v>0.34012624311221251</v>
      </c>
    </row>
    <row r="18" spans="2:19" ht="18" thickBot="1">
      <c r="B18" s="78" t="s">
        <v>32</v>
      </c>
      <c r="C18" s="23">
        <v>45578.770000000004</v>
      </c>
      <c r="D18" s="23">
        <v>42909.17</v>
      </c>
      <c r="E18" s="23">
        <v>37374.71</v>
      </c>
      <c r="F18" s="23">
        <v>41002.360000000008</v>
      </c>
      <c r="G18" s="23">
        <v>43831.439999999995</v>
      </c>
      <c r="H18" s="23">
        <v>50502.65</v>
      </c>
      <c r="I18" s="23">
        <v>55056.28</v>
      </c>
      <c r="J18" s="23">
        <v>55959.96</v>
      </c>
      <c r="K18" s="23">
        <v>57852.779999999992</v>
      </c>
      <c r="L18" s="23">
        <v>62108.899999999994</v>
      </c>
      <c r="M18" s="96">
        <v>70567.84</v>
      </c>
      <c r="N18" s="24">
        <f t="shared" si="0"/>
        <v>8458.9400000000023</v>
      </c>
      <c r="O18" s="25">
        <f t="shared" si="1"/>
        <v>0.13619529568226141</v>
      </c>
      <c r="P18" s="76">
        <f t="shared" si="2"/>
        <v>12715.060000000005</v>
      </c>
      <c r="Q18" s="26">
        <f t="shared" si="3"/>
        <v>0.21978304240522251</v>
      </c>
      <c r="R18" s="76">
        <f t="shared" si="4"/>
        <v>14607.879999999997</v>
      </c>
      <c r="S18" s="27">
        <f t="shared" si="5"/>
        <v>0.26104164477601488</v>
      </c>
    </row>
    <row r="19" spans="2:19" ht="15"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O19" s="1"/>
      <c r="P19" s="1"/>
      <c r="Q19" s="1"/>
      <c r="R19" s="1"/>
      <c r="S19" s="1"/>
    </row>
    <row r="20" spans="2:19" ht="15">
      <c r="B20" s="70" t="s">
        <v>35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</row>
    <row r="21" spans="2:19" ht="15">
      <c r="B21" s="31" t="s">
        <v>27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O21" s="1"/>
      <c r="P21" s="1"/>
      <c r="Q21" s="1"/>
      <c r="R21" s="1"/>
      <c r="S21" s="1"/>
    </row>
    <row r="22" spans="2:19" ht="15.75" thickBot="1">
      <c r="B22" s="28"/>
      <c r="I22" s="10"/>
      <c r="J22" s="10"/>
      <c r="K22" s="10"/>
      <c r="L22" s="10"/>
      <c r="M22" s="10"/>
      <c r="N22" s="10"/>
      <c r="O22" s="1"/>
      <c r="P22" s="1"/>
      <c r="Q22" s="1"/>
      <c r="R22" s="1"/>
      <c r="S22" s="1"/>
    </row>
    <row r="23" spans="2:19" ht="16.5" thickBot="1">
      <c r="B23" s="129" t="s">
        <v>11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1"/>
    </row>
    <row r="24" spans="2:19" ht="15.75" thickBot="1">
      <c r="B24" s="32" t="s">
        <v>55</v>
      </c>
      <c r="C24" s="3" t="s">
        <v>57</v>
      </c>
      <c r="D24" s="3" t="s">
        <v>58</v>
      </c>
      <c r="E24" s="3" t="s">
        <v>59</v>
      </c>
      <c r="F24" s="3" t="s">
        <v>60</v>
      </c>
      <c r="G24" s="3" t="s">
        <v>61</v>
      </c>
      <c r="H24" s="3" t="s">
        <v>62</v>
      </c>
      <c r="I24" s="3" t="s">
        <v>63</v>
      </c>
      <c r="J24" s="3" t="s">
        <v>64</v>
      </c>
      <c r="K24" s="3" t="s">
        <v>65</v>
      </c>
      <c r="L24" s="3" t="s">
        <v>66</v>
      </c>
      <c r="M24" s="3" t="s">
        <v>67</v>
      </c>
      <c r="N24" s="3" t="s">
        <v>69</v>
      </c>
      <c r="O24" s="84" t="s">
        <v>70</v>
      </c>
      <c r="P24" s="84" t="s">
        <v>71</v>
      </c>
      <c r="Q24" s="84" t="s">
        <v>72</v>
      </c>
      <c r="R24" s="84" t="s">
        <v>73</v>
      </c>
      <c r="S24" s="85" t="s">
        <v>74</v>
      </c>
    </row>
    <row r="25" spans="2:19" ht="15">
      <c r="B25" s="4" t="s">
        <v>14</v>
      </c>
      <c r="C25" s="5">
        <v>29904.69</v>
      </c>
      <c r="D25" s="5">
        <v>28097.65</v>
      </c>
      <c r="E25" s="5">
        <v>24170.53</v>
      </c>
      <c r="F25" s="5">
        <v>25997.34</v>
      </c>
      <c r="G25" s="5">
        <v>27941.80</v>
      </c>
      <c r="H25" s="5">
        <v>33107.160000000003</v>
      </c>
      <c r="I25" s="5">
        <v>36430.620000000003</v>
      </c>
      <c r="J25" s="5">
        <v>36832.800000000003</v>
      </c>
      <c r="K25" s="5">
        <v>37487.839999999997</v>
      </c>
      <c r="L25" s="5">
        <v>39470</v>
      </c>
      <c r="M25" s="86">
        <v>45353.97</v>
      </c>
      <c r="N25" s="6">
        <f>M25-L25</f>
        <v>5883.9700000000012</v>
      </c>
      <c r="O25" s="7">
        <f>M25/L25-1</f>
        <v>0.14907448695211567</v>
      </c>
      <c r="P25" s="73">
        <f>M25-K25</f>
        <v>7866.1300000000047</v>
      </c>
      <c r="Q25" s="8">
        <f>M25/K25-1</f>
        <v>0.20983150803033745</v>
      </c>
      <c r="R25" s="73">
        <f>M25-J25</f>
        <v>8521.1699999999983</v>
      </c>
      <c r="S25" s="33">
        <f>M25/J25-1</f>
        <v>0.23134733172607014</v>
      </c>
    </row>
    <row r="26" spans="2:19" ht="15">
      <c r="B26" s="11" t="s">
        <v>28</v>
      </c>
      <c r="C26" s="12">
        <v>8019.84</v>
      </c>
      <c r="D26" s="12">
        <v>7222.06</v>
      </c>
      <c r="E26" s="12">
        <v>6838.24</v>
      </c>
      <c r="F26" s="12">
        <v>7594.39</v>
      </c>
      <c r="G26" s="12">
        <v>8151.78</v>
      </c>
      <c r="H26" s="12">
        <v>9105.98</v>
      </c>
      <c r="I26" s="12">
        <v>10387.92</v>
      </c>
      <c r="J26" s="12">
        <v>10964.74</v>
      </c>
      <c r="K26" s="12">
        <v>10317.44</v>
      </c>
      <c r="L26" s="12">
        <v>8584.69</v>
      </c>
      <c r="M26" s="87">
        <v>10509.50</v>
      </c>
      <c r="N26" s="13">
        <f t="shared" si="6" ref="N26:N44">M26-L26</f>
        <v>1924.8099999999995</v>
      </c>
      <c r="O26" s="14">
        <f t="shared" si="7" ref="O26:O44">M26/L26-1</f>
        <v>0.22421426982220671</v>
      </c>
      <c r="P26" s="74">
        <f t="shared" si="8" ref="P26:P44">M26-K26</f>
        <v>192.05999999999949</v>
      </c>
      <c r="Q26" s="15">
        <f t="shared" si="9" ref="Q26:Q44">M26/K26-1</f>
        <v>0.018615082811239914</v>
      </c>
      <c r="R26" s="74">
        <f t="shared" si="10" ref="R26:R44">M26-J26</f>
        <v>-455.23999999999978</v>
      </c>
      <c r="S26" s="33">
        <f t="shared" si="11" ref="S26:S44">M26/J26-1</f>
        <v>-0.041518540339305798</v>
      </c>
    </row>
    <row r="27" spans="2:19" ht="15">
      <c r="B27" s="11" t="s">
        <v>29</v>
      </c>
      <c r="C27" s="12">
        <v>4630.49</v>
      </c>
      <c r="D27" s="12">
        <v>3292.38</v>
      </c>
      <c r="E27" s="12">
        <v>1352.48</v>
      </c>
      <c r="F27" s="12">
        <v>1706.75</v>
      </c>
      <c r="G27" s="12">
        <v>1444.50</v>
      </c>
      <c r="H27" s="12">
        <v>1422.30</v>
      </c>
      <c r="I27" s="12">
        <v>3258.43</v>
      </c>
      <c r="J27" s="12">
        <v>1545.67</v>
      </c>
      <c r="K27" s="12">
        <v>2707.69</v>
      </c>
      <c r="L27" s="12">
        <v>1941.62</v>
      </c>
      <c r="M27" s="87">
        <v>2525.96</v>
      </c>
      <c r="N27" s="13">
        <f t="shared" si="6"/>
        <v>584.34000000000015</v>
      </c>
      <c r="O27" s="14">
        <f t="shared" si="7"/>
        <v>0.30095487273513877</v>
      </c>
      <c r="P27" s="74">
        <f t="shared" si="8"/>
        <v>-181.73000000000002</v>
      </c>
      <c r="Q27" s="15">
        <f t="shared" si="9"/>
        <v>-0.06711625038316793</v>
      </c>
      <c r="R27" s="74">
        <f t="shared" si="10"/>
        <v>980.29</v>
      </c>
      <c r="S27" s="33">
        <f t="shared" si="11"/>
        <v>0.63421687682364269</v>
      </c>
    </row>
    <row r="28" spans="2:19" ht="15">
      <c r="B28" s="34" t="s">
        <v>30</v>
      </c>
      <c r="C28" s="12">
        <v>15038.81</v>
      </c>
      <c r="D28" s="12">
        <v>15304.50</v>
      </c>
      <c r="E28" s="12">
        <v>13705.34</v>
      </c>
      <c r="F28" s="12">
        <v>14327.08</v>
      </c>
      <c r="G28" s="12">
        <v>16021.28</v>
      </c>
      <c r="H28" s="12">
        <v>18570.25</v>
      </c>
      <c r="I28" s="12">
        <v>19165.37</v>
      </c>
      <c r="J28" s="12">
        <v>20253.59</v>
      </c>
      <c r="K28" s="12">
        <v>21080.61</v>
      </c>
      <c r="L28" s="12">
        <v>24330.58</v>
      </c>
      <c r="M28" s="87">
        <v>26815.09</v>
      </c>
      <c r="N28" s="13">
        <f t="shared" si="6"/>
        <v>2484.5099999999984</v>
      </c>
      <c r="O28" s="14">
        <f t="shared" si="7"/>
        <v>0.10211470503374764</v>
      </c>
      <c r="P28" s="74">
        <f t="shared" si="8"/>
        <v>5734.48</v>
      </c>
      <c r="Q28" s="15">
        <f t="shared" si="9"/>
        <v>0.27202628386939454</v>
      </c>
      <c r="R28" s="74">
        <f t="shared" si="10"/>
        <v>6561.50</v>
      </c>
      <c r="S28" s="33">
        <f t="shared" si="11"/>
        <v>0.32396725716280428</v>
      </c>
    </row>
    <row r="29" spans="2:19" ht="15">
      <c r="B29" s="34" t="s">
        <v>31</v>
      </c>
      <c r="C29" s="12">
        <v>2215.46</v>
      </c>
      <c r="D29" s="12">
        <v>2278.61</v>
      </c>
      <c r="E29" s="12">
        <v>2274.11</v>
      </c>
      <c r="F29" s="12">
        <v>2369.0700000000002</v>
      </c>
      <c r="G29" s="12">
        <v>2324</v>
      </c>
      <c r="H29" s="12">
        <v>4008.44</v>
      </c>
      <c r="I29" s="12">
        <v>3618.75</v>
      </c>
      <c r="J29" s="12">
        <v>4068.65</v>
      </c>
      <c r="K29" s="12">
        <v>3382.01</v>
      </c>
      <c r="L29" s="12">
        <v>4612.74</v>
      </c>
      <c r="M29" s="87">
        <v>5503.35</v>
      </c>
      <c r="N29" s="13">
        <f t="shared" si="6"/>
        <v>890.61000000000058</v>
      </c>
      <c r="O29" s="14">
        <f t="shared" si="7"/>
        <v>0.19307613262399359</v>
      </c>
      <c r="P29" s="74">
        <f t="shared" si="8"/>
        <v>2121.34</v>
      </c>
      <c r="Q29" s="15">
        <f t="shared" si="9"/>
        <v>0.62724237953169859</v>
      </c>
      <c r="R29" s="74">
        <f t="shared" si="10"/>
        <v>1434.7000000000003</v>
      </c>
      <c r="S29" s="33">
        <f t="shared" si="11"/>
        <v>0.35262310594423218</v>
      </c>
    </row>
    <row r="30" spans="2:19" ht="15">
      <c r="B30" s="11" t="s">
        <v>15</v>
      </c>
      <c r="C30" s="21">
        <v>3696.17</v>
      </c>
      <c r="D30" s="12">
        <v>4252.88</v>
      </c>
      <c r="E30" s="12">
        <v>3939.75</v>
      </c>
      <c r="F30" s="12">
        <v>4212.1899999999996</v>
      </c>
      <c r="G30" s="12">
        <v>4394.74</v>
      </c>
      <c r="H30" s="12">
        <v>4773.28</v>
      </c>
      <c r="I30" s="12">
        <v>4888.49</v>
      </c>
      <c r="J30" s="12">
        <v>5285.48</v>
      </c>
      <c r="K30" s="12">
        <v>5360.02</v>
      </c>
      <c r="L30" s="12">
        <v>6552.13</v>
      </c>
      <c r="M30" s="87">
        <v>8081.63</v>
      </c>
      <c r="N30" s="13">
        <f t="shared" si="6"/>
        <v>1529.50</v>
      </c>
      <c r="O30" s="14">
        <f t="shared" si="7"/>
        <v>0.23343553928264549</v>
      </c>
      <c r="P30" s="74">
        <f t="shared" si="8"/>
        <v>2721.6099999999997</v>
      </c>
      <c r="Q30" s="15">
        <f t="shared" si="9"/>
        <v>0.50776116507027957</v>
      </c>
      <c r="R30" s="74">
        <f t="shared" si="10"/>
        <v>2796.1500000000005</v>
      </c>
      <c r="S30" s="33">
        <f t="shared" si="11"/>
        <v>0.52902480001816321</v>
      </c>
    </row>
    <row r="31" spans="2:19" ht="15">
      <c r="B31" s="11" t="s">
        <v>16</v>
      </c>
      <c r="C31" s="12">
        <v>1023.18</v>
      </c>
      <c r="D31" s="12">
        <v>715.06</v>
      </c>
      <c r="E31" s="12">
        <v>648.61</v>
      </c>
      <c r="F31" s="12">
        <v>1236</v>
      </c>
      <c r="G31" s="12">
        <v>875.27</v>
      </c>
      <c r="H31" s="12">
        <v>983.28</v>
      </c>
      <c r="I31" s="12">
        <v>878.42</v>
      </c>
      <c r="J31" s="12">
        <v>933.04</v>
      </c>
      <c r="K31" s="12">
        <v>1096.25</v>
      </c>
      <c r="L31" s="12">
        <v>1584.29</v>
      </c>
      <c r="M31" s="87">
        <v>834.22</v>
      </c>
      <c r="N31" s="13">
        <f t="shared" si="6"/>
        <v>-750.07</v>
      </c>
      <c r="O31" s="14">
        <f t="shared" si="7"/>
        <v>-0.47344236219379021</v>
      </c>
      <c r="P31" s="74">
        <f t="shared" si="8"/>
        <v>-262.02999999999997</v>
      </c>
      <c r="Q31" s="15">
        <f t="shared" si="9"/>
        <v>-0.23902394526795889</v>
      </c>
      <c r="R31" s="74">
        <f t="shared" si="10"/>
        <v>-98.819999999999936</v>
      </c>
      <c r="S31" s="33">
        <f t="shared" si="11"/>
        <v>-0.10591185801251812</v>
      </c>
    </row>
    <row r="32" spans="2:19" ht="15">
      <c r="B32" s="17" t="s">
        <v>21</v>
      </c>
      <c r="C32" s="18">
        <v>6258.83</v>
      </c>
      <c r="D32" s="18">
        <v>5019.83</v>
      </c>
      <c r="E32" s="18">
        <v>4695.91</v>
      </c>
      <c r="F32" s="18">
        <v>5651.91</v>
      </c>
      <c r="G32" s="18">
        <v>5384.46</v>
      </c>
      <c r="H32" s="18">
        <v>6855.15</v>
      </c>
      <c r="I32" s="18">
        <v>8110.54</v>
      </c>
      <c r="J32" s="18">
        <v>9029.60</v>
      </c>
      <c r="K32" s="18">
        <v>10082.81</v>
      </c>
      <c r="L32" s="18">
        <v>8487.90</v>
      </c>
      <c r="M32" s="88">
        <v>11979.71</v>
      </c>
      <c r="N32" s="13">
        <f t="shared" si="6"/>
        <v>3491.8099999999995</v>
      </c>
      <c r="O32" s="14">
        <f t="shared" si="7"/>
        <v>0.41138679767669273</v>
      </c>
      <c r="P32" s="74">
        <f t="shared" si="8"/>
        <v>1896.8999999999996</v>
      </c>
      <c r="Q32" s="15">
        <f t="shared" si="9"/>
        <v>0.18813207825992939</v>
      </c>
      <c r="R32" s="74">
        <f t="shared" si="10"/>
        <v>2950.1099999999988</v>
      </c>
      <c r="S32" s="33">
        <f t="shared" si="11"/>
        <v>0.32671546912377059</v>
      </c>
    </row>
    <row r="33" spans="2:19" ht="15">
      <c r="B33" s="17" t="s">
        <v>23</v>
      </c>
      <c r="C33" s="21">
        <v>5720.86</v>
      </c>
      <c r="D33" s="21">
        <v>4651.26</v>
      </c>
      <c r="E33" s="21">
        <v>4364.7700000000004</v>
      </c>
      <c r="F33" s="21">
        <v>4711.7299999999996</v>
      </c>
      <c r="G33" s="21">
        <v>5237.30</v>
      </c>
      <c r="H33" s="21">
        <v>6583.99</v>
      </c>
      <c r="I33" s="21">
        <v>7042.04</v>
      </c>
      <c r="J33" s="21">
        <v>7787.29</v>
      </c>
      <c r="K33" s="21">
        <v>8654.61</v>
      </c>
      <c r="L33" s="21">
        <v>7444.74</v>
      </c>
      <c r="M33" s="90">
        <v>11290.67</v>
      </c>
      <c r="N33" s="13">
        <f t="shared" si="6"/>
        <v>3845.9300000000003</v>
      </c>
      <c r="O33" s="14">
        <f t="shared" si="7"/>
        <v>0.51659695301649222</v>
      </c>
      <c r="P33" s="74">
        <f t="shared" si="8"/>
        <v>2636.0599999999995</v>
      </c>
      <c r="Q33" s="15">
        <f t="shared" si="9"/>
        <v>0.30458449311985158</v>
      </c>
      <c r="R33" s="74">
        <f t="shared" si="10"/>
        <v>3503.38</v>
      </c>
      <c r="S33" s="33">
        <f t="shared" si="11"/>
        <v>0.44988436285280242</v>
      </c>
    </row>
    <row r="34" spans="2:19" ht="15">
      <c r="B34" s="17" t="s">
        <v>22</v>
      </c>
      <c r="C34" s="21">
        <v>537.97</v>
      </c>
      <c r="D34" s="21">
        <v>368.57</v>
      </c>
      <c r="E34" s="21">
        <v>331.14</v>
      </c>
      <c r="F34" s="21">
        <v>940.18</v>
      </c>
      <c r="G34" s="21">
        <v>147.16</v>
      </c>
      <c r="H34" s="21">
        <v>271.16000000000003</v>
      </c>
      <c r="I34" s="21">
        <v>1068.50</v>
      </c>
      <c r="J34" s="21">
        <v>1242.32</v>
      </c>
      <c r="K34" s="21">
        <v>1428.20</v>
      </c>
      <c r="L34" s="21">
        <v>1043.17</v>
      </c>
      <c r="M34" s="90">
        <v>689.04</v>
      </c>
      <c r="N34" s="13">
        <f t="shared" si="6"/>
        <v>-354.13000000000011</v>
      </c>
      <c r="O34" s="14">
        <f t="shared" si="7"/>
        <v>-0.33947486986780684</v>
      </c>
      <c r="P34" s="74">
        <f t="shared" si="8"/>
        <v>-739.16000000000008</v>
      </c>
      <c r="Q34" s="15">
        <f t="shared" si="9"/>
        <v>-0.51754656210614769</v>
      </c>
      <c r="R34" s="74">
        <f t="shared" si="10"/>
        <v>-553.28</v>
      </c>
      <c r="S34" s="33">
        <f t="shared" si="11"/>
        <v>-0.44536029364414964</v>
      </c>
    </row>
    <row r="35" spans="2:19" ht="15">
      <c r="B35" s="19" t="s">
        <v>13</v>
      </c>
      <c r="C35" s="20">
        <v>40882.24</v>
      </c>
      <c r="D35" s="20">
        <v>38077.61</v>
      </c>
      <c r="E35" s="20">
        <v>33464.589999999997</v>
      </c>
      <c r="F35" s="20">
        <v>37096.910000000003</v>
      </c>
      <c r="G35" s="20">
        <v>38595.449999999997</v>
      </c>
      <c r="H35" s="20">
        <v>45710.84</v>
      </c>
      <c r="I35" s="20">
        <v>50305.42</v>
      </c>
      <c r="J35" s="20">
        <v>52080.70</v>
      </c>
      <c r="K35" s="20">
        <v>54026.28</v>
      </c>
      <c r="L35" s="20">
        <v>56069.49</v>
      </c>
      <c r="M35" s="89">
        <v>66249.119999999995</v>
      </c>
      <c r="N35" s="13">
        <f t="shared" si="6"/>
        <v>10179.629999999997</v>
      </c>
      <c r="O35" s="14">
        <f t="shared" si="7"/>
        <v>0.1815538183065335</v>
      </c>
      <c r="P35" s="74">
        <f t="shared" si="8"/>
        <v>12222.839999999997</v>
      </c>
      <c r="Q35" s="15">
        <f t="shared" si="9"/>
        <v>0.22623878601302905</v>
      </c>
      <c r="R35" s="74">
        <f t="shared" si="10"/>
        <v>14168.419999999998</v>
      </c>
      <c r="S35" s="33">
        <f t="shared" si="11"/>
        <v>0.27204741871749039</v>
      </c>
    </row>
    <row r="36" spans="2:19" ht="15">
      <c r="B36" s="17" t="s">
        <v>19</v>
      </c>
      <c r="C36" s="18">
        <v>23439.59</v>
      </c>
      <c r="D36" s="18">
        <v>23985.50</v>
      </c>
      <c r="E36" s="18">
        <v>24466.84</v>
      </c>
      <c r="F36" s="18">
        <v>25306.21</v>
      </c>
      <c r="G36" s="18">
        <v>26325.68</v>
      </c>
      <c r="H36" s="18">
        <v>29399.85</v>
      </c>
      <c r="I36" s="18">
        <v>32669.57</v>
      </c>
      <c r="J36" s="18">
        <v>36100.07</v>
      </c>
      <c r="K36" s="18">
        <v>35595.78</v>
      </c>
      <c r="L36" s="18">
        <v>38361.980000000003</v>
      </c>
      <c r="M36" s="88">
        <v>46615.43</v>
      </c>
      <c r="N36" s="13">
        <f t="shared" si="6"/>
        <v>8253.4499999999971</v>
      </c>
      <c r="O36" s="14">
        <f t="shared" si="7"/>
        <v>0.21514661130629853</v>
      </c>
      <c r="P36" s="74">
        <f t="shared" si="8"/>
        <v>11019.650000000001</v>
      </c>
      <c r="Q36" s="15">
        <f t="shared" si="9"/>
        <v>0.3095774274366232</v>
      </c>
      <c r="R36" s="74">
        <f t="shared" si="10"/>
        <v>10515.36</v>
      </c>
      <c r="S36" s="33">
        <f t="shared" si="11"/>
        <v>0.29128364571038223</v>
      </c>
    </row>
    <row r="37" spans="2:19" ht="15">
      <c r="B37" s="17" t="s">
        <v>18</v>
      </c>
      <c r="C37" s="12">
        <v>4262.8599999999997</v>
      </c>
      <c r="D37" s="12">
        <v>5135.96</v>
      </c>
      <c r="E37" s="12">
        <v>3756.24</v>
      </c>
      <c r="F37" s="12">
        <v>2733.66</v>
      </c>
      <c r="G37" s="12">
        <v>3300.29</v>
      </c>
      <c r="H37" s="12">
        <v>5337.16</v>
      </c>
      <c r="I37" s="12">
        <v>5794.97</v>
      </c>
      <c r="J37" s="12">
        <v>7802.46</v>
      </c>
      <c r="K37" s="12">
        <v>6535.61</v>
      </c>
      <c r="L37" s="12">
        <v>6932.47</v>
      </c>
      <c r="M37" s="87">
        <v>7111.10</v>
      </c>
      <c r="N37" s="13">
        <f t="shared" si="6"/>
        <v>178.63000000000011</v>
      </c>
      <c r="O37" s="14">
        <f t="shared" si="7"/>
        <v>0.02576715081349068</v>
      </c>
      <c r="P37" s="74">
        <f t="shared" si="8"/>
        <v>575.49000000000069</v>
      </c>
      <c r="Q37" s="15">
        <f t="shared" si="9"/>
        <v>0.088054519777037044</v>
      </c>
      <c r="R37" s="74">
        <f t="shared" si="10"/>
        <v>-691.35999999999967</v>
      </c>
      <c r="S37" s="33">
        <f t="shared" si="11"/>
        <v>-0.088607951851082833</v>
      </c>
    </row>
    <row r="38" spans="2:19" ht="15">
      <c r="B38" s="19" t="s">
        <v>20</v>
      </c>
      <c r="C38" s="20">
        <v>27702.44</v>
      </c>
      <c r="D38" s="20">
        <v>29121.45</v>
      </c>
      <c r="E38" s="20">
        <v>28223.08</v>
      </c>
      <c r="F38" s="20">
        <v>28039.87</v>
      </c>
      <c r="G38" s="20">
        <v>29625.97</v>
      </c>
      <c r="H38" s="20">
        <v>34737.019999999997</v>
      </c>
      <c r="I38" s="20">
        <v>38464.54</v>
      </c>
      <c r="J38" s="20">
        <v>43902.53</v>
      </c>
      <c r="K38" s="20">
        <v>42131.39</v>
      </c>
      <c r="L38" s="20">
        <v>45294.45</v>
      </c>
      <c r="M38" s="89">
        <v>53726.53</v>
      </c>
      <c r="N38" s="13">
        <f t="shared" si="6"/>
        <v>8432.0800000000017</v>
      </c>
      <c r="O38" s="14">
        <f t="shared" si="7"/>
        <v>0.18616143920502415</v>
      </c>
      <c r="P38" s="74">
        <f t="shared" si="8"/>
        <v>11595.14</v>
      </c>
      <c r="Q38" s="15">
        <f t="shared" si="9"/>
        <v>0.27521380139606122</v>
      </c>
      <c r="R38" s="74">
        <f t="shared" si="10"/>
        <v>9824</v>
      </c>
      <c r="S38" s="33">
        <f t="shared" si="11"/>
        <v>0.2237684251909855</v>
      </c>
    </row>
    <row r="39" spans="2:19" ht="15">
      <c r="B39" s="19" t="s">
        <v>17</v>
      </c>
      <c r="C39" s="20">
        <v>13179.79</v>
      </c>
      <c r="D39" s="20">
        <v>8956.16</v>
      </c>
      <c r="E39" s="20">
        <v>5241.51</v>
      </c>
      <c r="F39" s="20">
        <v>9057.0300000000007</v>
      </c>
      <c r="G39" s="20">
        <v>8969.48</v>
      </c>
      <c r="H39" s="20">
        <v>10973.82</v>
      </c>
      <c r="I39" s="20">
        <v>11840.88</v>
      </c>
      <c r="J39" s="20">
        <v>8178.17</v>
      </c>
      <c r="K39" s="20">
        <v>11894.89</v>
      </c>
      <c r="L39" s="20">
        <v>10775.04</v>
      </c>
      <c r="M39" s="89">
        <v>12522.58</v>
      </c>
      <c r="N39" s="13">
        <f t="shared" si="6"/>
        <v>1747.5399999999991</v>
      </c>
      <c r="O39" s="14">
        <f t="shared" si="7"/>
        <v>0.16218408469945356</v>
      </c>
      <c r="P39" s="74">
        <f t="shared" si="8"/>
        <v>627.69000000000051</v>
      </c>
      <c r="Q39" s="15">
        <f t="shared" si="9"/>
        <v>0.052769718761585871</v>
      </c>
      <c r="R39" s="74">
        <f t="shared" si="10"/>
        <v>4344.41</v>
      </c>
      <c r="S39" s="33">
        <f t="shared" si="11"/>
        <v>0.53122030967808209</v>
      </c>
    </row>
    <row r="40" spans="2:19" ht="17.25">
      <c r="B40" s="19" t="s">
        <v>24</v>
      </c>
      <c r="C40" s="20">
        <v>15882.130000000001</v>
      </c>
      <c r="D40" s="20">
        <v>13016.29</v>
      </c>
      <c r="E40" s="20">
        <v>8008.2099999999991</v>
      </c>
      <c r="F40" s="20">
        <v>9615.0499999999956</v>
      </c>
      <c r="G40" s="20">
        <v>11248.160000000003</v>
      </c>
      <c r="H40" s="20">
        <v>15064.580000000002</v>
      </c>
      <c r="I40" s="20">
        <v>15691.580000000002</v>
      </c>
      <c r="J40" s="20">
        <v>13805.50</v>
      </c>
      <c r="K40" s="20">
        <v>15906.690000000002</v>
      </c>
      <c r="L40" s="20">
        <v>15104.889999999992</v>
      </c>
      <c r="M40" s="89">
        <v>18110.839999999997</v>
      </c>
      <c r="N40" s="13">
        <f t="shared" si="6"/>
        <v>3005.9500000000044</v>
      </c>
      <c r="O40" s="14">
        <f t="shared" si="7"/>
        <v>0.19900509040449843</v>
      </c>
      <c r="P40" s="74">
        <f t="shared" si="8"/>
        <v>2204.1499999999942</v>
      </c>
      <c r="Q40" s="15">
        <f t="shared" si="9"/>
        <v>0.13856748324132773</v>
      </c>
      <c r="R40" s="74">
        <f t="shared" si="10"/>
        <v>4305.3399999999965</v>
      </c>
      <c r="S40" s="33">
        <f t="shared" si="11"/>
        <v>0.31185686863931017</v>
      </c>
    </row>
    <row r="41" spans="2:19" ht="15">
      <c r="B41" s="19" t="s">
        <v>25</v>
      </c>
      <c r="C41" s="75">
        <v>1364.23</v>
      </c>
      <c r="D41" s="75">
        <v>1231.94</v>
      </c>
      <c r="E41" s="75">
        <v>1044.49</v>
      </c>
      <c r="F41" s="75">
        <v>1242.1199999999999</v>
      </c>
      <c r="G41" s="75">
        <v>1244.70</v>
      </c>
      <c r="H41" s="75">
        <v>1401.67</v>
      </c>
      <c r="I41" s="75">
        <v>1213.4000000000001</v>
      </c>
      <c r="J41" s="75">
        <v>1225.98</v>
      </c>
      <c r="K41" s="75">
        <v>1409.31</v>
      </c>
      <c r="L41" s="75">
        <v>1302.18</v>
      </c>
      <c r="M41" s="91">
        <v>1063.1199999999999</v>
      </c>
      <c r="N41" s="13">
        <f t="shared" si="6"/>
        <v>-239.06000000000017</v>
      </c>
      <c r="O41" s="14">
        <f t="shared" si="7"/>
        <v>-0.18358445069038087</v>
      </c>
      <c r="P41" s="74">
        <f t="shared" si="8"/>
        <v>-346.19000000000005</v>
      </c>
      <c r="Q41" s="15">
        <f t="shared" si="9"/>
        <v>-0.24564503196599763</v>
      </c>
      <c r="R41" s="74">
        <f t="shared" si="10"/>
        <v>-162.86000000000013</v>
      </c>
      <c r="S41" s="33">
        <f t="shared" si="11"/>
        <v>-0.13284066624251634</v>
      </c>
    </row>
    <row r="42" spans="2:19" ht="17.25">
      <c r="B42" s="19" t="s">
        <v>26</v>
      </c>
      <c r="C42" s="20">
        <v>14517.900000000001</v>
      </c>
      <c r="D42" s="20">
        <v>11784.35</v>
      </c>
      <c r="E42" s="20">
        <v>6963.7199999999993</v>
      </c>
      <c r="F42" s="20">
        <v>8372.9299999999967</v>
      </c>
      <c r="G42" s="20">
        <v>10003.460000000003</v>
      </c>
      <c r="H42" s="20">
        <v>13662.910000000002</v>
      </c>
      <c r="I42" s="20">
        <v>14478.180000000002</v>
      </c>
      <c r="J42" s="20">
        <v>12579.52</v>
      </c>
      <c r="K42" s="20">
        <v>14497.380000000003</v>
      </c>
      <c r="L42" s="20">
        <v>13802.709999999992</v>
      </c>
      <c r="M42" s="89">
        <v>17047.719999999998</v>
      </c>
      <c r="N42" s="13">
        <f t="shared" si="6"/>
        <v>3245.0100000000057</v>
      </c>
      <c r="O42" s="14">
        <f t="shared" si="7"/>
        <v>0.23509948408682124</v>
      </c>
      <c r="P42" s="74">
        <f t="shared" si="8"/>
        <v>2550.3399999999947</v>
      </c>
      <c r="Q42" s="15">
        <f t="shared" si="9"/>
        <v>0.17591730367831948</v>
      </c>
      <c r="R42" s="74">
        <f t="shared" si="10"/>
        <v>4468.1999999999971</v>
      </c>
      <c r="S42" s="33">
        <f t="shared" si="11"/>
        <v>0.35519638269186715</v>
      </c>
    </row>
    <row r="43" spans="2:19" ht="17.25">
      <c r="B43" s="71" t="s">
        <v>32</v>
      </c>
      <c r="C43" s="20">
        <v>34624.04</v>
      </c>
      <c r="D43" s="20">
        <v>33065.590000000004</v>
      </c>
      <c r="E43" s="20">
        <v>28758.89</v>
      </c>
      <c r="F43" s="20">
        <v>31445.53</v>
      </c>
      <c r="G43" s="20">
        <v>33211.81</v>
      </c>
      <c r="H43" s="20">
        <v>38863.72</v>
      </c>
      <c r="I43" s="20">
        <v>42197.53</v>
      </c>
      <c r="J43" s="20">
        <v>43051.32</v>
      </c>
      <c r="K43" s="20">
        <v>43944.11</v>
      </c>
      <c r="L43" s="20">
        <v>47606.42</v>
      </c>
      <c r="M43" s="89">
        <v>54269.82</v>
      </c>
      <c r="N43" s="13">
        <f t="shared" si="6"/>
        <v>6663.4000000000015</v>
      </c>
      <c r="O43" s="14">
        <f t="shared" si="7"/>
        <v>0.13996851685129874</v>
      </c>
      <c r="P43" s="74">
        <f t="shared" si="8"/>
        <v>10325.709999999999</v>
      </c>
      <c r="Q43" s="15">
        <f t="shared" si="9"/>
        <v>0.23497369727137496</v>
      </c>
      <c r="R43" s="74">
        <f t="shared" si="10"/>
        <v>11218.50</v>
      </c>
      <c r="S43" s="33">
        <f t="shared" si="11"/>
        <v>0.26058434445215628</v>
      </c>
    </row>
    <row r="44" spans="2:19" ht="18" thickBot="1">
      <c r="B44" s="22" t="s">
        <v>33</v>
      </c>
      <c r="C44" s="23">
        <v>3724.8899999999994</v>
      </c>
      <c r="D44" s="23">
        <v>4767.3900000000003</v>
      </c>
      <c r="E44" s="23">
        <v>3425.10</v>
      </c>
      <c r="F44" s="23">
        <v>1793.48</v>
      </c>
      <c r="G44" s="23">
        <v>3153.13</v>
      </c>
      <c r="H44" s="23">
        <v>5066</v>
      </c>
      <c r="I44" s="23">
        <v>4726.47</v>
      </c>
      <c r="J44" s="23">
        <v>6560.14</v>
      </c>
      <c r="K44" s="23">
        <v>5107.41</v>
      </c>
      <c r="L44" s="23">
        <v>5889.30</v>
      </c>
      <c r="M44" s="96">
        <v>6422.06</v>
      </c>
      <c r="N44" s="24">
        <f t="shared" si="6"/>
        <v>532.76000000000022</v>
      </c>
      <c r="O44" s="25">
        <f t="shared" si="7"/>
        <v>0.090462363948177194</v>
      </c>
      <c r="P44" s="76">
        <f t="shared" si="8"/>
        <v>1314.6500000000005</v>
      </c>
      <c r="Q44" s="26">
        <f t="shared" si="9"/>
        <v>0.25740052198668217</v>
      </c>
      <c r="R44" s="76">
        <f t="shared" si="10"/>
        <v>-138.07999999999993</v>
      </c>
      <c r="S44" s="27">
        <f t="shared" si="11"/>
        <v>-0.021048331285612787</v>
      </c>
    </row>
    <row r="45" spans="2:19" ht="15">
      <c r="B45" s="35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7"/>
      <c r="O45" s="38"/>
      <c r="P45" s="38"/>
      <c r="Q45" s="38"/>
      <c r="R45" s="38"/>
      <c r="S45" s="38"/>
    </row>
    <row r="46" spans="2:19" ht="15">
      <c r="B46" s="70" t="s">
        <v>35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7"/>
      <c r="O46" s="38"/>
      <c r="P46" s="38"/>
      <c r="Q46" s="38"/>
      <c r="R46" s="38"/>
      <c r="S46" s="38"/>
    </row>
    <row r="47" spans="2:19" ht="15">
      <c r="B47" s="31" t="s">
        <v>27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O47" s="1"/>
      <c r="P47" s="1"/>
      <c r="Q47" s="1"/>
      <c r="R47" s="1"/>
      <c r="S47" s="1"/>
    </row>
    <row r="48" spans="2:19" ht="15">
      <c r="B48" s="39" t="s">
        <v>34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O48" s="1"/>
      <c r="P48" s="1"/>
      <c r="Q48" s="1"/>
      <c r="R48" s="1"/>
      <c r="S48" s="1"/>
    </row>
    <row r="49" spans="2:19" ht="15">
      <c r="B49" s="39" t="s">
        <v>36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O49" s="1"/>
      <c r="P49" s="1"/>
      <c r="Q49" s="1"/>
      <c r="R49" s="1"/>
      <c r="S49" s="1"/>
    </row>
    <row r="50" ht="15.75" thickBot="1"/>
    <row r="51" spans="2:19" ht="16.5" thickBot="1">
      <c r="B51" s="129" t="s">
        <v>12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1"/>
    </row>
    <row r="52" spans="2:19" ht="15.75" thickBot="1">
      <c r="B52" s="32" t="s">
        <v>55</v>
      </c>
      <c r="C52" s="3" t="s">
        <v>57</v>
      </c>
      <c r="D52" s="3" t="s">
        <v>58</v>
      </c>
      <c r="E52" s="3" t="s">
        <v>59</v>
      </c>
      <c r="F52" s="3" t="s">
        <v>60</v>
      </c>
      <c r="G52" s="3" t="s">
        <v>61</v>
      </c>
      <c r="H52" s="3" t="s">
        <v>62</v>
      </c>
      <c r="I52" s="3" t="s">
        <v>63</v>
      </c>
      <c r="J52" s="3" t="s">
        <v>64</v>
      </c>
      <c r="K52" s="3" t="s">
        <v>65</v>
      </c>
      <c r="L52" s="3" t="s">
        <v>66</v>
      </c>
      <c r="M52" s="3" t="s">
        <v>67</v>
      </c>
      <c r="N52" s="3" t="s">
        <v>69</v>
      </c>
      <c r="O52" s="84" t="s">
        <v>70</v>
      </c>
      <c r="P52" s="84" t="s">
        <v>71</v>
      </c>
      <c r="Q52" s="84" t="s">
        <v>72</v>
      </c>
      <c r="R52" s="84" t="s">
        <v>73</v>
      </c>
      <c r="S52" s="85" t="s">
        <v>74</v>
      </c>
    </row>
    <row r="53" spans="2:19" ht="15">
      <c r="B53" s="4" t="s">
        <v>14</v>
      </c>
      <c r="C53" s="97">
        <v>10040.57</v>
      </c>
      <c r="D53" s="97">
        <v>9072.8799999999992</v>
      </c>
      <c r="E53" s="97">
        <v>7752.95</v>
      </c>
      <c r="F53" s="97">
        <v>8763.42</v>
      </c>
      <c r="G53" s="97">
        <v>9717.50</v>
      </c>
      <c r="H53" s="97">
        <v>10610.94</v>
      </c>
      <c r="I53" s="97">
        <v>11656.14</v>
      </c>
      <c r="J53" s="97">
        <v>11643.66</v>
      </c>
      <c r="K53" s="97">
        <v>12143.36</v>
      </c>
      <c r="L53" s="5">
        <v>12449.07</v>
      </c>
      <c r="M53" s="98">
        <v>14196.42</v>
      </c>
      <c r="N53" s="99">
        <f>M53-L53</f>
        <v>1747.3500000000004</v>
      </c>
      <c r="O53" s="100">
        <f>M53/L53-1</f>
        <v>0.14035988230446139</v>
      </c>
      <c r="P53" s="101">
        <f>M53-K53</f>
        <v>2053.0599999999995</v>
      </c>
      <c r="Q53" s="102">
        <f>M53/K53-1</f>
        <v>0.16906852798566452</v>
      </c>
      <c r="R53" s="101">
        <f>M53-J53</f>
        <v>2552.7600000000002</v>
      </c>
      <c r="S53" s="103">
        <f>M53/J53-1</f>
        <v>0.21924034195433406</v>
      </c>
    </row>
    <row r="54" spans="2:19" ht="15">
      <c r="B54" s="11" t="s">
        <v>28</v>
      </c>
      <c r="C54" s="104">
        <v>2647</v>
      </c>
      <c r="D54" s="104">
        <v>2365.9299999999998</v>
      </c>
      <c r="E54" s="104">
        <v>2327.65</v>
      </c>
      <c r="F54" s="104">
        <v>2554.90</v>
      </c>
      <c r="G54" s="104">
        <v>2757.06</v>
      </c>
      <c r="H54" s="104">
        <v>3126.58</v>
      </c>
      <c r="I54" s="104">
        <v>3565.90</v>
      </c>
      <c r="J54" s="104">
        <v>3771.28</v>
      </c>
      <c r="K54" s="104">
        <v>3559.06</v>
      </c>
      <c r="L54" s="12">
        <v>2977.08</v>
      </c>
      <c r="M54" s="105">
        <v>3641.39</v>
      </c>
      <c r="N54" s="106">
        <f t="shared" si="12" ref="N54:N72">M54-L54</f>
        <v>664.31</v>
      </c>
      <c r="O54" s="107">
        <f t="shared" si="13" ref="O54:O72">M54/L54-1</f>
        <v>0.22314146747820018</v>
      </c>
      <c r="P54" s="108">
        <f t="shared" si="14" ref="P54:P72">M54-K54</f>
        <v>82.329999999999927</v>
      </c>
      <c r="Q54" s="109">
        <f t="shared" si="15" ref="Q54:Q72">M54/K54-1</f>
        <v>0.023132512517350046</v>
      </c>
      <c r="R54" s="108">
        <f t="shared" si="16" ref="R54:R72">M54-J54</f>
        <v>-129.89000000000033</v>
      </c>
      <c r="S54" s="110">
        <f t="shared" si="17" ref="S54:S72">M54/J54-1</f>
        <v>-0.034441887104643576</v>
      </c>
    </row>
    <row r="55" spans="2:19" ht="15">
      <c r="B55" s="11" t="s">
        <v>29</v>
      </c>
      <c r="C55" s="104">
        <v>1784.01</v>
      </c>
      <c r="D55" s="104">
        <v>1157.07</v>
      </c>
      <c r="E55" s="104">
        <v>455.68</v>
      </c>
      <c r="F55" s="104">
        <v>600.75</v>
      </c>
      <c r="G55" s="104">
        <v>486.83</v>
      </c>
      <c r="H55" s="104">
        <v>475.71</v>
      </c>
      <c r="I55" s="104">
        <v>1140.6400000000001</v>
      </c>
      <c r="J55" s="104">
        <v>491.61</v>
      </c>
      <c r="K55" s="104">
        <v>918.55</v>
      </c>
      <c r="L55" s="12">
        <v>616.22</v>
      </c>
      <c r="M55" s="105">
        <v>825.40</v>
      </c>
      <c r="N55" s="106">
        <f t="shared" si="12"/>
        <v>209.17999999999995</v>
      </c>
      <c r="O55" s="107">
        <f t="shared" si="13"/>
        <v>0.33945668754665537</v>
      </c>
      <c r="P55" s="108">
        <f t="shared" si="14"/>
        <v>-93.149999999999977</v>
      </c>
      <c r="Q55" s="109">
        <f t="shared" si="15"/>
        <v>-0.10140983071144738</v>
      </c>
      <c r="R55" s="108">
        <f t="shared" si="16"/>
        <v>333.78999999999996</v>
      </c>
      <c r="S55" s="110">
        <f t="shared" si="17"/>
        <v>0.67897316978906042</v>
      </c>
    </row>
    <row r="56" spans="2:19" ht="15">
      <c r="B56" s="34" t="s">
        <v>30</v>
      </c>
      <c r="C56" s="104">
        <v>5606.20</v>
      </c>
      <c r="D56" s="104">
        <v>5545.84</v>
      </c>
      <c r="E56" s="104">
        <v>4966.03</v>
      </c>
      <c r="F56" s="104">
        <v>5603.45</v>
      </c>
      <c r="G56" s="104">
        <v>6466.71</v>
      </c>
      <c r="H56" s="104">
        <v>6994.47</v>
      </c>
      <c r="I56" s="104">
        <v>6936.40</v>
      </c>
      <c r="J56" s="104">
        <v>7363.40</v>
      </c>
      <c r="K56" s="104">
        <v>7648.75</v>
      </c>
      <c r="L56" s="12">
        <v>8837.09</v>
      </c>
      <c r="M56" s="105">
        <v>9711.2999999999993</v>
      </c>
      <c r="N56" s="106">
        <f t="shared" si="12"/>
        <v>874.20999999999913</v>
      </c>
      <c r="O56" s="107">
        <f t="shared" si="13"/>
        <v>0.098925098646726273</v>
      </c>
      <c r="P56" s="108">
        <f t="shared" si="14"/>
        <v>2062.5499999999993</v>
      </c>
      <c r="Q56" s="109">
        <f t="shared" si="15"/>
        <v>0.26965844092171909</v>
      </c>
      <c r="R56" s="108">
        <f t="shared" si="16"/>
        <v>2347.8999999999996</v>
      </c>
      <c r="S56" s="110">
        <f t="shared" si="17"/>
        <v>0.31886085232365491</v>
      </c>
    </row>
    <row r="57" spans="2:19" ht="15">
      <c r="B57" s="34" t="s">
        <v>31</v>
      </c>
      <c r="C57" s="104">
        <v>3.36</v>
      </c>
      <c r="D57" s="104">
        <v>4.04</v>
      </c>
      <c r="E57" s="104">
        <v>3.59</v>
      </c>
      <c r="F57" s="104">
        <v>4.32</v>
      </c>
      <c r="G57" s="104">
        <v>6.90</v>
      </c>
      <c r="H57" s="104">
        <v>14.18</v>
      </c>
      <c r="I57" s="104">
        <v>13.21</v>
      </c>
      <c r="J57" s="104">
        <v>17.37</v>
      </c>
      <c r="K57" s="104">
        <v>17</v>
      </c>
      <c r="L57" s="12">
        <v>18.670000000000002</v>
      </c>
      <c r="M57" s="105">
        <v>18.329999999999998</v>
      </c>
      <c r="N57" s="106">
        <f t="shared" si="12"/>
        <v>-0.34000000000000341</v>
      </c>
      <c r="O57" s="107">
        <f t="shared" si="13"/>
        <v>-0.018211033743974481</v>
      </c>
      <c r="P57" s="108">
        <f t="shared" si="14"/>
        <v>1.3299999999999983</v>
      </c>
      <c r="Q57" s="109">
        <f t="shared" si="15"/>
        <v>0.078235294117646959</v>
      </c>
      <c r="R57" s="108">
        <f t="shared" si="16"/>
        <v>0.9599999999999973</v>
      </c>
      <c r="S57" s="110">
        <f t="shared" si="17"/>
        <v>0.055267702936096619</v>
      </c>
    </row>
    <row r="58" spans="2:19" ht="15">
      <c r="B58" s="11" t="s">
        <v>15</v>
      </c>
      <c r="C58" s="104">
        <v>821.59</v>
      </c>
      <c r="D58" s="104">
        <v>727.15</v>
      </c>
      <c r="E58" s="104">
        <v>708.96</v>
      </c>
      <c r="F58" s="104">
        <v>617.53</v>
      </c>
      <c r="G58" s="104">
        <v>564.01</v>
      </c>
      <c r="H58" s="104">
        <v>766.19</v>
      </c>
      <c r="I58" s="104">
        <v>906.89</v>
      </c>
      <c r="J58" s="104">
        <v>1021.14</v>
      </c>
      <c r="K58" s="104">
        <v>1554.18</v>
      </c>
      <c r="L58" s="12">
        <v>1670.02</v>
      </c>
      <c r="M58" s="105">
        <v>1864.31</v>
      </c>
      <c r="N58" s="106">
        <f t="shared" si="12"/>
        <v>194.28999999999996</v>
      </c>
      <c r="O58" s="107">
        <f t="shared" si="13"/>
        <v>0.11633992407276561</v>
      </c>
      <c r="P58" s="108">
        <f t="shared" si="14"/>
        <v>310.12999999999988</v>
      </c>
      <c r="Q58" s="109">
        <f t="shared" si="15"/>
        <v>0.19954574116254231</v>
      </c>
      <c r="R58" s="108">
        <f t="shared" si="16"/>
        <v>843.17</v>
      </c>
      <c r="S58" s="110">
        <f t="shared" si="17"/>
        <v>0.82571439763401688</v>
      </c>
    </row>
    <row r="59" spans="2:19" ht="15">
      <c r="B59" s="11" t="s">
        <v>16</v>
      </c>
      <c r="C59" s="111">
        <v>80.31</v>
      </c>
      <c r="D59" s="111">
        <v>54.67</v>
      </c>
      <c r="E59" s="111">
        <v>104.37</v>
      </c>
      <c r="F59" s="111">
        <v>102.35</v>
      </c>
      <c r="G59" s="111">
        <v>92.11</v>
      </c>
      <c r="H59" s="111">
        <v>80.040000000000006</v>
      </c>
      <c r="I59" s="111">
        <v>183.01</v>
      </c>
      <c r="J59" s="111">
        <v>72.94</v>
      </c>
      <c r="K59" s="111">
        <v>49.91</v>
      </c>
      <c r="L59" s="12">
        <v>178.22</v>
      </c>
      <c r="M59" s="112">
        <v>34.67</v>
      </c>
      <c r="N59" s="106">
        <f t="shared" si="12"/>
        <v>-143.55000000000001</v>
      </c>
      <c r="O59" s="107">
        <f t="shared" si="13"/>
        <v>-0.80546515542587815</v>
      </c>
      <c r="P59" s="108">
        <f t="shared" si="14"/>
        <v>-15.239999999999995</v>
      </c>
      <c r="Q59" s="109">
        <f t="shared" si="15"/>
        <v>-0.30534962933279897</v>
      </c>
      <c r="R59" s="108">
        <f t="shared" si="16"/>
        <v>-38.269999999999996</v>
      </c>
      <c r="S59" s="110">
        <f t="shared" si="17"/>
        <v>-0.52467781738415131</v>
      </c>
    </row>
    <row r="60" spans="2:19" ht="15">
      <c r="B60" s="17" t="s">
        <v>21</v>
      </c>
      <c r="C60" s="111">
        <v>24722.69</v>
      </c>
      <c r="D60" s="111">
        <v>13305.28</v>
      </c>
      <c r="E60" s="111">
        <v>15608.55</v>
      </c>
      <c r="F60" s="111">
        <v>15770.66</v>
      </c>
      <c r="G60" s="111">
        <v>20564.419999999998</v>
      </c>
      <c r="H60" s="111">
        <v>26102.70</v>
      </c>
      <c r="I60" s="111">
        <v>30951.02</v>
      </c>
      <c r="J60" s="111">
        <v>34871.86</v>
      </c>
      <c r="K60" s="111">
        <v>38734.769999999997</v>
      </c>
      <c r="L60" s="18">
        <v>32259.38</v>
      </c>
      <c r="M60" s="112">
        <v>45273.38</v>
      </c>
      <c r="N60" s="106">
        <f t="shared" si="12"/>
        <v>13013.999999999996</v>
      </c>
      <c r="O60" s="107">
        <f t="shared" si="13"/>
        <v>0.40341754863236656</v>
      </c>
      <c r="P60" s="108">
        <f t="shared" si="14"/>
        <v>6538.6100000000006</v>
      </c>
      <c r="Q60" s="109">
        <f t="shared" si="15"/>
        <v>0.16880466826058349</v>
      </c>
      <c r="R60" s="108">
        <f t="shared" si="16"/>
        <v>10401.519999999997</v>
      </c>
      <c r="S60" s="110">
        <f t="shared" si="17"/>
        <v>0.2982783252743042</v>
      </c>
    </row>
    <row r="61" spans="2:19" ht="15">
      <c r="B61" s="17" t="s">
        <v>23</v>
      </c>
      <c r="C61" s="111">
        <v>24593.70</v>
      </c>
      <c r="D61" s="111">
        <v>13193.72</v>
      </c>
      <c r="E61" s="111">
        <v>15527.95</v>
      </c>
      <c r="F61" s="111">
        <v>14231.39</v>
      </c>
      <c r="G61" s="111">
        <v>20368.060000000001</v>
      </c>
      <c r="H61" s="111">
        <v>26021.69</v>
      </c>
      <c r="I61" s="111">
        <v>30141.98</v>
      </c>
      <c r="J61" s="111">
        <v>33967.46</v>
      </c>
      <c r="K61" s="111">
        <v>38035.64</v>
      </c>
      <c r="L61" s="21">
        <v>31576.92</v>
      </c>
      <c r="M61" s="112">
        <v>44788.36</v>
      </c>
      <c r="N61" s="106">
        <f t="shared" si="12"/>
        <v>13211.440000000002</v>
      </c>
      <c r="O61" s="107">
        <f t="shared" si="13"/>
        <v>0.41838912724863619</v>
      </c>
      <c r="P61" s="108">
        <f t="shared" si="14"/>
        <v>6752.7200000000012</v>
      </c>
      <c r="Q61" s="109">
        <f t="shared" si="15"/>
        <v>0.17753664720772422</v>
      </c>
      <c r="R61" s="108">
        <f t="shared" si="16"/>
        <v>10820.900000000001</v>
      </c>
      <c r="S61" s="110">
        <f t="shared" si="17"/>
        <v>0.31856665173080367</v>
      </c>
    </row>
    <row r="62" spans="2:19" ht="15">
      <c r="B62" s="17" t="s">
        <v>22</v>
      </c>
      <c r="C62" s="111">
        <v>129</v>
      </c>
      <c r="D62" s="111">
        <v>111.56</v>
      </c>
      <c r="E62" s="111">
        <v>80.599999999999994</v>
      </c>
      <c r="F62" s="111">
        <v>1539.27</v>
      </c>
      <c r="G62" s="111">
        <v>196.36</v>
      </c>
      <c r="H62" s="111">
        <v>81.010000000000005</v>
      </c>
      <c r="I62" s="111">
        <v>809.04</v>
      </c>
      <c r="J62" s="111">
        <v>904.40</v>
      </c>
      <c r="K62" s="111">
        <v>699.13</v>
      </c>
      <c r="L62" s="21">
        <v>682.46</v>
      </c>
      <c r="M62" s="112">
        <v>485.02</v>
      </c>
      <c r="N62" s="106">
        <f t="shared" si="12"/>
        <v>-197.44000000000005</v>
      </c>
      <c r="O62" s="107">
        <f t="shared" si="13"/>
        <v>-0.2893063329718959</v>
      </c>
      <c r="P62" s="108">
        <f t="shared" si="14"/>
        <v>-214.11</v>
      </c>
      <c r="Q62" s="109">
        <f t="shared" si="15"/>
        <v>-0.30625205612690065</v>
      </c>
      <c r="R62" s="108">
        <f t="shared" si="16"/>
        <v>-419.38</v>
      </c>
      <c r="S62" s="110">
        <f t="shared" si="17"/>
        <v>-0.46371074745687746</v>
      </c>
    </row>
    <row r="63" spans="2:19" ht="15">
      <c r="B63" s="19" t="s">
        <v>13</v>
      </c>
      <c r="C63" s="113">
        <v>35665.160000000003</v>
      </c>
      <c r="D63" s="113">
        <v>23159.98</v>
      </c>
      <c r="E63" s="113">
        <v>24174.83</v>
      </c>
      <c r="F63" s="113">
        <v>25253.96</v>
      </c>
      <c r="G63" s="113">
        <v>30938.05</v>
      </c>
      <c r="H63" s="113">
        <v>37559.870000000003</v>
      </c>
      <c r="I63" s="113">
        <v>43697.06</v>
      </c>
      <c r="J63" s="113">
        <v>47609.61</v>
      </c>
      <c r="K63" s="113">
        <v>52482.22</v>
      </c>
      <c r="L63" s="20">
        <v>46540.82</v>
      </c>
      <c r="M63" s="114">
        <v>61368.79</v>
      </c>
      <c r="N63" s="106">
        <f t="shared" si="12"/>
        <v>14827.970000000001</v>
      </c>
      <c r="O63" s="107">
        <f t="shared" si="13"/>
        <v>0.31860139120883568</v>
      </c>
      <c r="P63" s="108">
        <f t="shared" si="14"/>
        <v>8886.57</v>
      </c>
      <c r="Q63" s="109">
        <f t="shared" si="15"/>
        <v>0.16932534485012263</v>
      </c>
      <c r="R63" s="108">
        <f t="shared" si="16"/>
        <v>13759.18</v>
      </c>
      <c r="S63" s="110">
        <f t="shared" si="17"/>
        <v>0.28900005692128117</v>
      </c>
    </row>
    <row r="64" spans="2:19" ht="15">
      <c r="B64" s="17" t="s">
        <v>19</v>
      </c>
      <c r="C64" s="111">
        <v>18894.419999999998</v>
      </c>
      <c r="D64" s="111">
        <v>19153.27</v>
      </c>
      <c r="E64" s="111">
        <v>21681.69</v>
      </c>
      <c r="F64" s="111">
        <v>20077.88</v>
      </c>
      <c r="G64" s="111">
        <v>23567.44</v>
      </c>
      <c r="H64" s="111">
        <v>26982.11</v>
      </c>
      <c r="I64" s="111">
        <v>30319.45</v>
      </c>
      <c r="J64" s="111">
        <v>37756.480000000003</v>
      </c>
      <c r="K64" s="111">
        <v>40190.68</v>
      </c>
      <c r="L64" s="18">
        <v>30906.79</v>
      </c>
      <c r="M64" s="112">
        <v>49063.97</v>
      </c>
      <c r="N64" s="106">
        <f t="shared" si="12"/>
        <v>18157.18</v>
      </c>
      <c r="O64" s="107">
        <f t="shared" si="13"/>
        <v>0.58748190931507294</v>
      </c>
      <c r="P64" s="108">
        <f t="shared" si="14"/>
        <v>8873.2900000000009</v>
      </c>
      <c r="Q64" s="109">
        <f t="shared" si="15"/>
        <v>0.22077979272806525</v>
      </c>
      <c r="R64" s="108">
        <f t="shared" si="16"/>
        <v>11307.489999999998</v>
      </c>
      <c r="S64" s="110">
        <f t="shared" si="17"/>
        <v>0.29948475069709879</v>
      </c>
    </row>
    <row r="65" spans="2:19" ht="15">
      <c r="B65" s="17" t="s">
        <v>18</v>
      </c>
      <c r="C65" s="111">
        <v>1631.84</v>
      </c>
      <c r="D65" s="111">
        <v>1229.32</v>
      </c>
      <c r="E65" s="111">
        <v>1573.63</v>
      </c>
      <c r="F65" s="111">
        <v>420.89</v>
      </c>
      <c r="G65" s="111">
        <v>1097.05</v>
      </c>
      <c r="H65" s="111">
        <v>1264.92</v>
      </c>
      <c r="I65" s="111">
        <v>2182.3000000000002</v>
      </c>
      <c r="J65" s="111">
        <v>1996.88</v>
      </c>
      <c r="K65" s="111">
        <v>2351.42</v>
      </c>
      <c r="L65" s="12">
        <v>2195.2199999999998</v>
      </c>
      <c r="M65" s="112">
        <v>3371.50</v>
      </c>
      <c r="N65" s="106">
        <f t="shared" si="12"/>
        <v>1176.2800000000002</v>
      </c>
      <c r="O65" s="107">
        <f t="shared" si="13"/>
        <v>0.53583695483823957</v>
      </c>
      <c r="P65" s="108">
        <f t="shared" si="14"/>
        <v>1020.0799999999999</v>
      </c>
      <c r="Q65" s="109">
        <f t="shared" si="15"/>
        <v>0.43381446104906818</v>
      </c>
      <c r="R65" s="108">
        <f t="shared" si="16"/>
        <v>1374.62</v>
      </c>
      <c r="S65" s="110">
        <f t="shared" si="17"/>
        <v>0.68838387885100749</v>
      </c>
    </row>
    <row r="66" spans="2:19" ht="15">
      <c r="B66" s="19" t="s">
        <v>20</v>
      </c>
      <c r="C66" s="113">
        <v>20526.27</v>
      </c>
      <c r="D66" s="113">
        <v>20382.59</v>
      </c>
      <c r="E66" s="113">
        <v>23255.31</v>
      </c>
      <c r="F66" s="113">
        <v>20498.759999999998</v>
      </c>
      <c r="G66" s="113">
        <v>24664.49</v>
      </c>
      <c r="H66" s="113">
        <v>28247.03</v>
      </c>
      <c r="I66" s="113">
        <v>32501.75</v>
      </c>
      <c r="J66" s="113">
        <v>39753.36</v>
      </c>
      <c r="K66" s="113">
        <v>42542.10</v>
      </c>
      <c r="L66" s="20">
        <v>33102.01</v>
      </c>
      <c r="M66" s="114">
        <v>52435.47</v>
      </c>
      <c r="N66" s="106">
        <f t="shared" si="12"/>
        <v>19333.46</v>
      </c>
      <c r="O66" s="107">
        <f t="shared" si="13"/>
        <v>0.5840569802256721</v>
      </c>
      <c r="P66" s="108">
        <f t="shared" si="14"/>
        <v>9893.3700000000026</v>
      </c>
      <c r="Q66" s="109">
        <f t="shared" si="15"/>
        <v>0.23255481041133375</v>
      </c>
      <c r="R66" s="108">
        <f t="shared" si="16"/>
        <v>12682.11</v>
      </c>
      <c r="S66" s="110">
        <f t="shared" si="17"/>
        <v>0.31901982624864922</v>
      </c>
    </row>
    <row r="67" spans="2:19" ht="15">
      <c r="B67" s="19" t="s">
        <v>17</v>
      </c>
      <c r="C67" s="113">
        <v>15138.89</v>
      </c>
      <c r="D67" s="113">
        <v>2777.39</v>
      </c>
      <c r="E67" s="113">
        <v>919.52</v>
      </c>
      <c r="F67" s="113">
        <v>4755.20</v>
      </c>
      <c r="G67" s="113">
        <v>6273.55</v>
      </c>
      <c r="H67" s="113">
        <v>9312.84</v>
      </c>
      <c r="I67" s="113">
        <v>11195.31</v>
      </c>
      <c r="J67" s="113">
        <v>7856.25</v>
      </c>
      <c r="K67" s="113">
        <v>9940.1200000000008</v>
      </c>
      <c r="L67" s="20">
        <v>13438.81</v>
      </c>
      <c r="M67" s="114">
        <v>8933.31</v>
      </c>
      <c r="N67" s="106">
        <f t="shared" si="12"/>
        <v>-4505.50</v>
      </c>
      <c r="O67" s="107">
        <f t="shared" si="13"/>
        <v>-0.3352603392711111</v>
      </c>
      <c r="P67" s="108">
        <f t="shared" si="14"/>
        <v>-1006.8100000000013</v>
      </c>
      <c r="Q67" s="109">
        <f t="shared" si="15"/>
        <v>-0.10128750960752997</v>
      </c>
      <c r="R67" s="108">
        <f t="shared" si="16"/>
        <v>1077.0599999999995</v>
      </c>
      <c r="S67" s="110">
        <f t="shared" si="17"/>
        <v>0.13709594272076364</v>
      </c>
    </row>
    <row r="68" spans="2:19" ht="17.25">
      <c r="B68" s="19" t="s">
        <v>24</v>
      </c>
      <c r="C68" s="115">
        <v>16561.440000000002</v>
      </c>
      <c r="D68" s="115">
        <v>3840.4799999999996</v>
      </c>
      <c r="E68" s="115">
        <v>2308.1700000000019</v>
      </c>
      <c r="F68" s="115">
        <v>3534.4599999999991</v>
      </c>
      <c r="G68" s="115">
        <v>7082.130000000001</v>
      </c>
      <c r="H68" s="115">
        <v>10416.709999999999</v>
      </c>
      <c r="I68" s="115">
        <v>12385.559999999994</v>
      </c>
      <c r="J68" s="115">
        <v>8875.7799999999916</v>
      </c>
      <c r="K68" s="115">
        <v>11542.50</v>
      </c>
      <c r="L68" s="20">
        <v>14789.219999999994</v>
      </c>
      <c r="M68" s="116">
        <v>11785.119999999995</v>
      </c>
      <c r="N68" s="106">
        <f t="shared" si="12"/>
        <v>-3004.0999999999985</v>
      </c>
      <c r="O68" s="107">
        <f t="shared" si="13"/>
        <v>-0.20312768354247213</v>
      </c>
      <c r="P68" s="108">
        <f t="shared" si="14"/>
        <v>242.61999999999534</v>
      </c>
      <c r="Q68" s="109">
        <f t="shared" si="15"/>
        <v>0.021019709768247408</v>
      </c>
      <c r="R68" s="108">
        <f t="shared" si="16"/>
        <v>2909.3400000000038</v>
      </c>
      <c r="S68" s="110">
        <f t="shared" si="17"/>
        <v>0.32778414967473357</v>
      </c>
    </row>
    <row r="69" spans="2:19" ht="15">
      <c r="B69" s="19" t="s">
        <v>25</v>
      </c>
      <c r="C69" s="117">
        <v>43.54</v>
      </c>
      <c r="D69" s="117">
        <v>83.28</v>
      </c>
      <c r="E69" s="117">
        <v>38.60</v>
      </c>
      <c r="F69" s="117">
        <v>826.32</v>
      </c>
      <c r="G69" s="117">
        <v>49.16</v>
      </c>
      <c r="H69" s="117">
        <v>76.150000000000006</v>
      </c>
      <c r="I69" s="117">
        <v>44.41</v>
      </c>
      <c r="J69" s="117">
        <v>25.13</v>
      </c>
      <c r="K69" s="117">
        <v>84.52</v>
      </c>
      <c r="L69" s="75">
        <v>52.89</v>
      </c>
      <c r="M69" s="118">
        <v>124.48</v>
      </c>
      <c r="N69" s="106">
        <f t="shared" si="12"/>
        <v>71.59</v>
      </c>
      <c r="O69" s="107">
        <f t="shared" si="13"/>
        <v>1.3535640007562866</v>
      </c>
      <c r="P69" s="108">
        <f t="shared" si="14"/>
        <v>39.960000000000008</v>
      </c>
      <c r="Q69" s="109">
        <f t="shared" si="15"/>
        <v>0.4727875059157598</v>
      </c>
      <c r="R69" s="108">
        <f t="shared" si="16"/>
        <v>99.35</v>
      </c>
      <c r="S69" s="110">
        <f t="shared" si="17"/>
        <v>3.9534421010744136</v>
      </c>
    </row>
    <row r="70" spans="2:19" ht="17.25">
      <c r="B70" s="19" t="s">
        <v>26</v>
      </c>
      <c r="C70" s="115">
        <v>16517.900000000001</v>
      </c>
      <c r="D70" s="115">
        <v>3757.1999999999994</v>
      </c>
      <c r="E70" s="115">
        <v>2269.570000000002</v>
      </c>
      <c r="F70" s="115">
        <v>2708.139999999999</v>
      </c>
      <c r="G70" s="115">
        <v>7032.9700000000012</v>
      </c>
      <c r="H70" s="115">
        <v>10340.56</v>
      </c>
      <c r="I70" s="115">
        <v>12341.149999999994</v>
      </c>
      <c r="J70" s="115">
        <v>8850.6499999999924</v>
      </c>
      <c r="K70" s="115">
        <v>11457.98</v>
      </c>
      <c r="L70" s="20">
        <v>14736.329999999994</v>
      </c>
      <c r="M70" s="116">
        <v>11660.639999999996</v>
      </c>
      <c r="N70" s="106">
        <f t="shared" si="12"/>
        <v>-3075.6899999999987</v>
      </c>
      <c r="O70" s="107">
        <f t="shared" si="13"/>
        <v>-0.20871478855318792</v>
      </c>
      <c r="P70" s="108">
        <f t="shared" si="14"/>
        <v>202.65999999999622</v>
      </c>
      <c r="Q70" s="109">
        <f t="shared" si="15"/>
        <v>0.017687236319141375</v>
      </c>
      <c r="R70" s="108">
        <f t="shared" si="16"/>
        <v>2809.9900000000034</v>
      </c>
      <c r="S70" s="110">
        <f t="shared" si="17"/>
        <v>0.31748967589951094</v>
      </c>
    </row>
    <row r="71" spans="2:19" ht="17.25">
      <c r="B71" s="71" t="s">
        <v>32</v>
      </c>
      <c r="C71" s="115">
        <v>10942.47</v>
      </c>
      <c r="D71" s="115">
        <v>9854.6999999999989</v>
      </c>
      <c r="E71" s="115">
        <v>8566.2800000000007</v>
      </c>
      <c r="F71" s="115">
        <v>9483.3000000000011</v>
      </c>
      <c r="G71" s="115">
        <v>10373.620000000001</v>
      </c>
      <c r="H71" s="115">
        <v>11457.170000000002</v>
      </c>
      <c r="I71" s="115">
        <v>12746.04</v>
      </c>
      <c r="J71" s="115">
        <v>12737.74</v>
      </c>
      <c r="K71" s="115">
        <v>13747.45</v>
      </c>
      <c r="L71" s="20">
        <v>14297.31</v>
      </c>
      <c r="M71" s="116">
        <v>16095.40</v>
      </c>
      <c r="N71" s="106">
        <f t="shared" si="12"/>
        <v>1798.09</v>
      </c>
      <c r="O71" s="107">
        <f t="shared" si="13"/>
        <v>0.12576421718491093</v>
      </c>
      <c r="P71" s="108">
        <f t="shared" si="14"/>
        <v>2347.9499999999989</v>
      </c>
      <c r="Q71" s="109">
        <f t="shared" si="15"/>
        <v>0.17079167409228613</v>
      </c>
      <c r="R71" s="108">
        <f t="shared" si="16"/>
        <v>3357.66</v>
      </c>
      <c r="S71" s="110">
        <f t="shared" si="17"/>
        <v>0.26359935121929001</v>
      </c>
    </row>
    <row r="72" spans="2:19" ht="18" thickBot="1">
      <c r="B72" s="22" t="s">
        <v>33</v>
      </c>
      <c r="C72" s="119">
        <v>1502.84</v>
      </c>
      <c r="D72" s="119">
        <v>1117.76</v>
      </c>
      <c r="E72" s="119">
        <v>1493.0300000000002</v>
      </c>
      <c r="F72" s="119">
        <v>-1118.3800000000001</v>
      </c>
      <c r="G72" s="119">
        <v>900.69</v>
      </c>
      <c r="H72" s="119">
        <v>1183.9100000000001</v>
      </c>
      <c r="I72" s="119">
        <v>1373.2600000000002</v>
      </c>
      <c r="J72" s="119">
        <v>1092.48</v>
      </c>
      <c r="K72" s="119">
        <v>1652.29</v>
      </c>
      <c r="L72" s="23">
        <v>1512.7599999999998</v>
      </c>
      <c r="M72" s="120">
        <v>2886.48</v>
      </c>
      <c r="N72" s="121">
        <f t="shared" si="12"/>
        <v>1373.7200000000003</v>
      </c>
      <c r="O72" s="122">
        <f t="shared" si="13"/>
        <v>0.90808852693090802</v>
      </c>
      <c r="P72" s="123">
        <f t="shared" si="14"/>
        <v>1234.19</v>
      </c>
      <c r="Q72" s="124">
        <f t="shared" si="15"/>
        <v>0.74695725326667839</v>
      </c>
      <c r="R72" s="123">
        <f t="shared" si="16"/>
        <v>1794</v>
      </c>
      <c r="S72" s="125">
        <f t="shared" si="17"/>
        <v>1.64213532513181</v>
      </c>
    </row>
    <row r="74" spans="2:19" ht="15">
      <c r="B74" s="70" t="s">
        <v>35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7"/>
      <c r="O74" s="38"/>
      <c r="P74" s="38"/>
      <c r="Q74" s="38"/>
      <c r="R74" s="38"/>
      <c r="S74" s="38"/>
    </row>
    <row r="75" spans="2:19" ht="15">
      <c r="B75" s="31" t="s">
        <v>27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O75" s="1"/>
      <c r="P75" s="1"/>
      <c r="Q75" s="1"/>
      <c r="R75" s="1"/>
      <c r="S75" s="1"/>
    </row>
    <row r="76" spans="2:19" ht="15">
      <c r="B76" s="39" t="s">
        <v>34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O76" s="1"/>
      <c r="P76" s="1"/>
      <c r="Q76" s="1"/>
      <c r="R76" s="1"/>
      <c r="S76" s="1"/>
    </row>
    <row r="77" spans="2:19" ht="15">
      <c r="B77" s="39" t="s">
        <v>36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O77" s="1"/>
      <c r="P77" s="1"/>
      <c r="Q77" s="1"/>
      <c r="R77" s="1"/>
      <c r="S77" s="1"/>
    </row>
  </sheetData>
  <mergeCells count="3">
    <mergeCell ref="B2:S2"/>
    <mergeCell ref="B23:S23"/>
    <mergeCell ref="B51:S51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156"/>
  <sheetViews>
    <sheetView workbookViewId="0" topLeftCell="A101">
      <selection pane="topLeft" activeCell="E106" sqref="E106"/>
    </sheetView>
  </sheetViews>
  <sheetFormatPr defaultRowHeight="15"/>
  <cols>
    <col min="1" max="1" width="3" customWidth="1"/>
    <col min="2" max="2" width="11.5714285714286" customWidth="1"/>
    <col min="3" max="3" width="58" bestFit="1" customWidth="1"/>
    <col min="4" max="4" width="12" bestFit="1" customWidth="1"/>
  </cols>
  <sheetData>
    <row r="1" spans="2:4" ht="15" hidden="1">
      <c r="B1" s="40"/>
      <c r="D1" s="41"/>
    </row>
    <row r="2" spans="2:4" ht="15" hidden="1">
      <c r="B2" s="40"/>
      <c r="D2" s="41"/>
    </row>
    <row r="3" spans="2:4" ht="15" hidden="1">
      <c r="B3" s="40"/>
      <c r="D3" s="41"/>
    </row>
    <row r="4" spans="2:4" ht="15" hidden="1">
      <c r="B4" s="40"/>
      <c r="D4" s="41"/>
    </row>
    <row r="5" spans="2:4" ht="15" hidden="1">
      <c r="B5" s="40"/>
      <c r="C5" s="42"/>
      <c r="D5" s="43"/>
    </row>
    <row r="6" spans="2:4" ht="15" hidden="1">
      <c r="B6" s="40"/>
      <c r="D6" s="41"/>
    </row>
    <row r="7" spans="2:4" ht="15" hidden="1">
      <c r="B7" s="40"/>
      <c r="D7" s="41"/>
    </row>
    <row r="8" spans="2:4" ht="15" hidden="1">
      <c r="B8" s="40"/>
      <c r="D8" s="41"/>
    </row>
    <row r="9" spans="2:4" ht="15" hidden="1">
      <c r="B9" s="40"/>
      <c r="D9" s="41"/>
    </row>
    <row r="10" spans="2:4" ht="15" hidden="1">
      <c r="B10" s="40"/>
      <c r="D10" s="41"/>
    </row>
    <row r="11" spans="2:4" ht="15" hidden="1">
      <c r="B11" s="40"/>
      <c r="C11" s="42"/>
      <c r="D11" s="43"/>
    </row>
    <row r="12" spans="2:4" ht="15" hidden="1">
      <c r="B12" s="40"/>
      <c r="D12" s="41"/>
    </row>
    <row r="13" spans="2:4" ht="15" hidden="1">
      <c r="B13" s="40"/>
      <c r="D13" s="41"/>
    </row>
    <row r="14" spans="2:4" ht="15" hidden="1">
      <c r="B14" s="40"/>
      <c r="D14" s="41"/>
    </row>
    <row r="15" spans="2:4" ht="15" hidden="1">
      <c r="B15" s="40"/>
      <c r="D15" s="41"/>
    </row>
    <row r="16" spans="2:4" ht="15" hidden="1">
      <c r="B16" s="40"/>
      <c r="D16" s="41"/>
    </row>
    <row r="17" spans="2:4" ht="15" hidden="1">
      <c r="B17" s="40"/>
      <c r="D17" s="41"/>
    </row>
    <row r="18" spans="2:4" ht="15" hidden="1">
      <c r="B18" s="40"/>
      <c r="C18" s="42"/>
      <c r="D18" s="43"/>
    </row>
    <row r="19" spans="2:4" ht="15" hidden="1">
      <c r="B19" s="40"/>
      <c r="D19" s="41"/>
    </row>
    <row r="20" spans="2:4" ht="15" hidden="1">
      <c r="B20" s="40"/>
      <c r="D20" s="41"/>
    </row>
    <row r="21" spans="2:4" ht="15" hidden="1">
      <c r="B21" s="40"/>
      <c r="D21" s="41"/>
    </row>
    <row r="22" spans="2:4" ht="15" hidden="1">
      <c r="B22" s="40"/>
      <c r="D22" s="41"/>
    </row>
    <row r="23" spans="2:4" ht="15" hidden="1">
      <c r="B23" s="40"/>
      <c r="D23" s="41"/>
    </row>
    <row r="24" spans="2:4" ht="15" hidden="1">
      <c r="B24" s="40"/>
      <c r="C24" s="42"/>
      <c r="D24" s="43"/>
    </row>
    <row r="25" spans="2:4" ht="15" hidden="1">
      <c r="B25" s="40"/>
      <c r="D25" s="41"/>
    </row>
    <row r="26" spans="2:4" ht="15" hidden="1">
      <c r="B26" s="40"/>
      <c r="D26" s="41"/>
    </row>
    <row r="27" spans="2:4" ht="15" hidden="1">
      <c r="B27" s="40"/>
      <c r="D27" s="41"/>
    </row>
    <row r="28" spans="2:4" ht="15" hidden="1">
      <c r="B28" s="40"/>
      <c r="C28" s="42"/>
      <c r="D28" s="43"/>
    </row>
    <row r="29" spans="2:4" ht="15" hidden="1">
      <c r="B29" s="40"/>
      <c r="D29" s="41"/>
    </row>
    <row r="30" spans="2:4" ht="15" hidden="1">
      <c r="B30" s="40"/>
      <c r="D30" s="41"/>
    </row>
    <row r="31" spans="3:4" ht="15" hidden="1">
      <c r="C31" s="42"/>
      <c r="D31" s="43"/>
    </row>
    <row r="32" spans="2:4" ht="15" hidden="1">
      <c r="B32" s="40"/>
      <c r="D32" s="41"/>
    </row>
    <row r="33" spans="2:4" ht="15" hidden="1">
      <c r="B33" s="40"/>
      <c r="D33" s="41"/>
    </row>
    <row r="34" spans="2:4" ht="15" hidden="1">
      <c r="B34" s="40"/>
      <c r="D34" s="41"/>
    </row>
    <row r="35" spans="2:4" ht="15" hidden="1">
      <c r="B35" s="40"/>
      <c r="D35" s="41"/>
    </row>
    <row r="36" spans="2:4" ht="15" hidden="1">
      <c r="B36" s="40"/>
      <c r="D36" s="41"/>
    </row>
    <row r="37" spans="2:4" ht="15" hidden="1">
      <c r="B37" s="40"/>
      <c r="D37" s="41"/>
    </row>
    <row r="38" spans="2:4" ht="15" hidden="1">
      <c r="B38" s="40"/>
      <c r="D38" s="41"/>
    </row>
    <row r="39" spans="2:4" ht="15" hidden="1">
      <c r="B39" s="40"/>
      <c r="D39" s="41"/>
    </row>
    <row r="40" spans="2:4" ht="15" hidden="1">
      <c r="B40" s="40"/>
      <c r="D40" s="41"/>
    </row>
    <row r="41" spans="2:4" ht="15" hidden="1">
      <c r="B41" s="40"/>
      <c r="D41" s="41"/>
    </row>
    <row r="42" spans="2:4" ht="15" hidden="1">
      <c r="B42" s="40"/>
      <c r="C42" s="42"/>
      <c r="D42" s="43"/>
    </row>
    <row r="43" spans="2:4" ht="15" hidden="1">
      <c r="B43" s="40"/>
      <c r="D43" s="41"/>
    </row>
    <row r="44" spans="2:4" ht="15" hidden="1">
      <c r="B44" s="40"/>
      <c r="D44" s="41"/>
    </row>
    <row r="45" spans="2:4" ht="15" hidden="1">
      <c r="B45" s="40"/>
      <c r="D45" s="41"/>
    </row>
    <row r="46" spans="2:4" ht="15" hidden="1">
      <c r="B46" s="40"/>
      <c r="D46" s="41"/>
    </row>
    <row r="47" spans="2:4" ht="15" hidden="1">
      <c r="B47" s="40"/>
      <c r="D47" s="41"/>
    </row>
    <row r="48" spans="2:4" ht="15" hidden="1">
      <c r="B48" s="40"/>
      <c r="D48" s="41"/>
    </row>
    <row r="49" spans="2:4" ht="15" hidden="1">
      <c r="B49" s="40"/>
      <c r="C49" s="42"/>
      <c r="D49" s="43"/>
    </row>
    <row r="50" spans="2:4" ht="15" hidden="1">
      <c r="B50" s="40"/>
      <c r="D50" s="41"/>
    </row>
    <row r="51" spans="2:4" ht="15" hidden="1">
      <c r="B51" s="40"/>
      <c r="D51" s="41"/>
    </row>
    <row r="52" spans="2:4" ht="15" hidden="1">
      <c r="B52" s="40"/>
      <c r="D52" s="41"/>
    </row>
    <row r="53" spans="2:4" ht="15" hidden="1">
      <c r="B53" s="40"/>
      <c r="D53" s="41"/>
    </row>
    <row r="54" spans="2:4" ht="15" hidden="1">
      <c r="B54" s="40"/>
      <c r="D54" s="41"/>
    </row>
    <row r="55" spans="2:4" ht="15" hidden="1">
      <c r="B55" s="40"/>
      <c r="C55" s="42"/>
      <c r="D55" s="43"/>
    </row>
    <row r="56" spans="2:4" ht="15" hidden="1">
      <c r="B56" s="40"/>
      <c r="D56" s="41"/>
    </row>
    <row r="57" spans="2:4" ht="15" hidden="1">
      <c r="B57" s="40"/>
      <c r="D57" s="41"/>
    </row>
    <row r="58" spans="2:4" ht="15" hidden="1">
      <c r="B58" s="40"/>
      <c r="D58" s="41"/>
    </row>
    <row r="59" ht="15" hidden="1">
      <c r="D59" s="41"/>
    </row>
    <row r="60" spans="3:4" ht="15" hidden="1">
      <c r="C60" s="42"/>
      <c r="D60" s="43"/>
    </row>
    <row r="61" spans="2:4" ht="15" hidden="1">
      <c r="B61" s="40"/>
      <c r="D61" s="41"/>
    </row>
    <row r="62" spans="2:4" ht="15" hidden="1">
      <c r="B62" s="40"/>
      <c r="D62" s="41"/>
    </row>
    <row r="63" spans="2:4" ht="15" hidden="1">
      <c r="B63" s="40"/>
      <c r="D63" s="41"/>
    </row>
    <row r="64" spans="2:4" ht="15" hidden="1">
      <c r="B64" s="40"/>
      <c r="D64" s="41"/>
    </row>
    <row r="65" spans="2:4" ht="15" hidden="1">
      <c r="B65" s="40"/>
      <c r="D65" s="41"/>
    </row>
    <row r="66" spans="2:4" ht="15" hidden="1">
      <c r="B66" s="40"/>
      <c r="D66" s="41"/>
    </row>
    <row r="67" spans="2:4" ht="15" hidden="1">
      <c r="B67" s="40"/>
      <c r="C67" s="42"/>
      <c r="D67" s="43"/>
    </row>
    <row r="68" spans="2:4" ht="15" hidden="1">
      <c r="B68" s="40"/>
      <c r="D68" s="41"/>
    </row>
    <row r="69" spans="2:4" ht="15" hidden="1">
      <c r="B69" s="40"/>
      <c r="D69" s="41"/>
    </row>
    <row r="70" spans="2:4" ht="15" hidden="1">
      <c r="B70" s="40"/>
      <c r="D70" s="41"/>
    </row>
    <row r="71" spans="2:4" ht="15" hidden="1">
      <c r="B71" s="40"/>
      <c r="D71" s="41"/>
    </row>
    <row r="72" spans="2:4" ht="15" hidden="1">
      <c r="B72" s="40"/>
      <c r="D72" s="41"/>
    </row>
    <row r="73" spans="2:4" ht="15" hidden="1">
      <c r="B73" s="40"/>
      <c r="D73" s="41"/>
    </row>
    <row r="74" spans="2:4" ht="15" hidden="1">
      <c r="B74" s="40"/>
      <c r="D74" s="41"/>
    </row>
    <row r="75" spans="2:4" ht="15" hidden="1">
      <c r="B75" s="40"/>
      <c r="C75" s="42"/>
      <c r="D75" s="43"/>
    </row>
    <row r="76" spans="2:4" ht="15" hidden="1">
      <c r="B76" s="40"/>
      <c r="D76" s="41"/>
    </row>
    <row r="77" spans="2:4" ht="15" hidden="1">
      <c r="B77" s="40"/>
      <c r="D77" s="41"/>
    </row>
    <row r="78" spans="2:4" ht="15" hidden="1">
      <c r="B78" s="40"/>
      <c r="D78" s="41"/>
    </row>
    <row r="79" spans="2:4" ht="15" hidden="1">
      <c r="B79" s="40"/>
      <c r="D79" s="41"/>
    </row>
    <row r="80" spans="2:4" ht="15" hidden="1">
      <c r="B80" s="40"/>
      <c r="D80" s="41"/>
    </row>
    <row r="81" spans="2:4" ht="15" hidden="1">
      <c r="B81" s="40"/>
      <c r="D81" s="41"/>
    </row>
    <row r="82" spans="2:4" ht="15" hidden="1">
      <c r="B82" s="40"/>
      <c r="D82" s="41"/>
    </row>
    <row r="83" spans="2:4" ht="15" hidden="1">
      <c r="B83" s="40"/>
      <c r="C83" s="42"/>
      <c r="D83" s="43"/>
    </row>
    <row r="84" spans="2:4" ht="15" hidden="1">
      <c r="B84" s="40"/>
      <c r="D84" s="41"/>
    </row>
    <row r="85" spans="2:4" ht="15" hidden="1">
      <c r="B85" s="40"/>
      <c r="D85" s="41"/>
    </row>
    <row r="86" spans="3:4" ht="15" hidden="1">
      <c r="C86" s="42"/>
      <c r="D86" s="43"/>
    </row>
    <row r="87" spans="2:4" ht="15" hidden="1">
      <c r="B87" s="40"/>
      <c r="D87" s="41"/>
    </row>
    <row r="88" spans="2:4" ht="15" hidden="1">
      <c r="B88" s="40"/>
      <c r="D88" s="41"/>
    </row>
    <row r="89" spans="2:4" ht="15" hidden="1">
      <c r="B89" s="40"/>
      <c r="C89" s="42"/>
      <c r="D89" s="43"/>
    </row>
    <row r="90" spans="2:4" ht="15" hidden="1">
      <c r="B90" s="40"/>
      <c r="D90" s="41"/>
    </row>
    <row r="91" ht="15" hidden="1">
      <c r="D91" s="41"/>
    </row>
    <row r="92" spans="3:4" ht="15" hidden="1">
      <c r="C92" s="42"/>
      <c r="D92" s="43"/>
    </row>
    <row r="93" spans="2:4" ht="15" hidden="1">
      <c r="B93" s="40"/>
      <c r="D93" s="41"/>
    </row>
    <row r="94" spans="2:4" ht="15" hidden="1">
      <c r="B94" s="40"/>
      <c r="D94" s="41"/>
    </row>
    <row r="95" spans="2:4" ht="15" hidden="1">
      <c r="B95" s="40"/>
      <c r="D95" s="41"/>
    </row>
    <row r="96" spans="2:4" ht="15" hidden="1">
      <c r="B96" s="40"/>
      <c r="D96" s="41"/>
    </row>
    <row r="97" spans="2:4" ht="15" hidden="1">
      <c r="B97" s="40"/>
      <c r="C97" s="42"/>
      <c r="D97" s="43"/>
    </row>
    <row r="98" spans="2:4" ht="15" hidden="1">
      <c r="B98" s="40"/>
      <c r="D98" s="41"/>
    </row>
    <row r="99" ht="15" hidden="1"/>
    <row r="100" spans="3:4" ht="15" hidden="1">
      <c r="C100" s="42"/>
      <c r="D100" s="42"/>
    </row>
    <row r="101" ht="9" customHeight="1" thickBot="1"/>
    <row r="102" spans="2:4" ht="16.5" thickBot="1">
      <c r="B102" s="129" t="s">
        <v>54</v>
      </c>
      <c r="C102" s="130"/>
      <c r="D102" s="131"/>
    </row>
    <row r="103" spans="2:4" ht="15.75" thickBot="1">
      <c r="B103" s="2"/>
      <c r="C103" s="44" t="s">
        <v>37</v>
      </c>
      <c r="D103" s="45" t="s">
        <v>55</v>
      </c>
    </row>
    <row r="104" spans="2:4" ht="15">
      <c r="B104" s="46">
        <v>53</v>
      </c>
      <c r="C104" s="47" t="s">
        <v>68</v>
      </c>
      <c r="D104" s="48">
        <v>1057.0999999999999</v>
      </c>
    </row>
    <row r="105" spans="2:4" ht="15">
      <c r="B105" s="49">
        <v>23</v>
      </c>
      <c r="C105" s="50" t="s">
        <v>38</v>
      </c>
      <c r="D105" s="51">
        <v>1422.96</v>
      </c>
    </row>
    <row r="106" spans="2:4" ht="15">
      <c r="B106" s="49">
        <v>34</v>
      </c>
      <c r="C106" s="50" t="s">
        <v>39</v>
      </c>
      <c r="D106" s="51">
        <v>1971.36</v>
      </c>
    </row>
    <row r="107" spans="2:4" ht="15">
      <c r="B107" s="49">
        <v>43</v>
      </c>
      <c r="C107" s="50" t="s">
        <v>40</v>
      </c>
      <c r="D107" s="51">
        <v>2086.6999999999998</v>
      </c>
    </row>
    <row r="108" spans="2:4" ht="15">
      <c r="B108" s="49">
        <v>33</v>
      </c>
      <c r="C108" s="50" t="s">
        <v>41</v>
      </c>
      <c r="D108" s="51">
        <v>2977.62</v>
      </c>
    </row>
    <row r="109" spans="2:4" ht="15">
      <c r="B109" s="49">
        <v>37</v>
      </c>
      <c r="C109" s="50" t="s">
        <v>42</v>
      </c>
      <c r="D109" s="51">
        <v>3264.92</v>
      </c>
    </row>
    <row r="110" spans="2:4" ht="15">
      <c r="B110" s="49">
        <v>36</v>
      </c>
      <c r="C110" s="50" t="s">
        <v>43</v>
      </c>
      <c r="D110" s="51">
        <v>5549.54</v>
      </c>
    </row>
    <row r="111" spans="2:4" ht="15">
      <c r="B111" s="49" t="s">
        <v>0</v>
      </c>
      <c r="C111" s="50" t="s">
        <v>44</v>
      </c>
      <c r="D111" s="51">
        <v>7181.71</v>
      </c>
    </row>
    <row r="112" spans="2:4" ht="15">
      <c r="B112" s="126">
        <v>22</v>
      </c>
      <c r="C112" s="127" t="s">
        <v>45</v>
      </c>
      <c r="D112" s="128">
        <v>8114.59</v>
      </c>
    </row>
    <row r="113" spans="2:4" ht="15.75" thickBot="1">
      <c r="B113" s="57">
        <v>61</v>
      </c>
      <c r="C113" s="58" t="s">
        <v>46</v>
      </c>
      <c r="D113" s="59">
        <v>8195.93</v>
      </c>
    </row>
    <row r="114" ht="15.75" thickBot="1"/>
    <row r="115" spans="2:4" ht="16.5" thickBot="1">
      <c r="B115" s="129" t="s">
        <v>53</v>
      </c>
      <c r="C115" s="130"/>
      <c r="D115" s="131"/>
    </row>
    <row r="116" spans="2:4" ht="15.75" thickBot="1">
      <c r="B116" s="2"/>
      <c r="C116" s="44" t="s">
        <v>37</v>
      </c>
      <c r="D116" s="45" t="s">
        <v>55</v>
      </c>
    </row>
    <row r="117" spans="2:4" ht="15">
      <c r="B117" s="52">
        <v>36</v>
      </c>
      <c r="C117" s="50" t="s">
        <v>43</v>
      </c>
      <c r="D117" s="53">
        <v>192.12</v>
      </c>
    </row>
    <row r="118" spans="2:4" ht="15">
      <c r="B118" s="54">
        <v>37</v>
      </c>
      <c r="C118" s="55" t="s">
        <v>42</v>
      </c>
      <c r="D118" s="56">
        <v>280.98</v>
      </c>
    </row>
    <row r="119" spans="2:4" ht="15">
      <c r="B119" s="54">
        <v>33</v>
      </c>
      <c r="C119" s="55" t="s">
        <v>41</v>
      </c>
      <c r="D119" s="56">
        <v>662.75</v>
      </c>
    </row>
    <row r="120" spans="2:4" ht="15">
      <c r="B120" s="54">
        <v>64</v>
      </c>
      <c r="C120" s="55" t="s">
        <v>48</v>
      </c>
      <c r="D120" s="56">
        <v>810.97</v>
      </c>
    </row>
    <row r="121" spans="2:4" ht="15">
      <c r="B121" s="54">
        <v>61</v>
      </c>
      <c r="C121" s="55" t="s">
        <v>46</v>
      </c>
      <c r="D121" s="56">
        <v>979.75</v>
      </c>
    </row>
    <row r="122" spans="2:4" ht="15">
      <c r="B122" s="54">
        <v>35</v>
      </c>
      <c r="C122" s="55" t="s">
        <v>47</v>
      </c>
      <c r="D122" s="56">
        <v>1646.77</v>
      </c>
    </row>
    <row r="123" spans="2:4" ht="15">
      <c r="B123" s="54">
        <v>43</v>
      </c>
      <c r="C123" s="50" t="s">
        <v>40</v>
      </c>
      <c r="D123" s="56">
        <v>3068.10</v>
      </c>
    </row>
    <row r="124" spans="2:4" ht="15">
      <c r="B124" s="54">
        <v>22</v>
      </c>
      <c r="C124" s="55" t="s">
        <v>45</v>
      </c>
      <c r="D124" s="56">
        <v>5921.55</v>
      </c>
    </row>
    <row r="125" spans="2:4" ht="15.75" thickBot="1">
      <c r="B125" s="57" t="s">
        <v>0</v>
      </c>
      <c r="C125" s="58" t="s">
        <v>44</v>
      </c>
      <c r="D125" s="59">
        <v>18608.169999999998</v>
      </c>
    </row>
    <row r="130" ht="15">
      <c r="D130" s="10"/>
    </row>
    <row r="131" ht="15">
      <c r="D131" s="10"/>
    </row>
    <row r="132" ht="15">
      <c r="D132" s="10"/>
    </row>
    <row r="134" ht="15">
      <c r="D134" s="10"/>
    </row>
    <row r="135" ht="15">
      <c r="D135" s="10"/>
    </row>
    <row r="136" ht="15">
      <c r="D136" s="10"/>
    </row>
    <row r="139" ht="15">
      <c r="D139" s="10"/>
    </row>
    <row r="142" ht="15">
      <c r="D142" s="10"/>
    </row>
    <row r="143" ht="15">
      <c r="D143" s="10"/>
    </row>
    <row r="144" ht="15">
      <c r="D144" s="10"/>
    </row>
    <row r="145" ht="15">
      <c r="D145" s="10"/>
    </row>
    <row r="146" ht="15">
      <c r="D146" s="10"/>
    </row>
    <row r="147" ht="15">
      <c r="D147" s="10"/>
    </row>
    <row r="148" ht="15">
      <c r="D148" s="10"/>
    </row>
    <row r="149" ht="15">
      <c r="D149" s="10"/>
    </row>
    <row r="150" ht="15">
      <c r="D150" s="10"/>
    </row>
    <row r="151" ht="15">
      <c r="D151" s="10"/>
    </row>
    <row r="152" spans="4:5" ht="15">
      <c r="D152" s="10"/>
      <c r="E152" s="10"/>
    </row>
    <row r="153" ht="15">
      <c r="D153" s="10"/>
    </row>
    <row r="154" spans="4:5" ht="15">
      <c r="D154" s="10"/>
      <c r="E154" s="10"/>
    </row>
    <row r="155" ht="15">
      <c r="D155" s="10"/>
    </row>
    <row r="156" ht="15">
      <c r="D156" s="10"/>
    </row>
  </sheetData>
  <mergeCells count="2">
    <mergeCell ref="B102:D102"/>
    <mergeCell ref="B115:D115"/>
  </mergeCells>
  <pageMargins left="0.7" right="0.7" top="0.787401575" bottom="0.7874015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47"/>
  <sheetViews>
    <sheetView workbookViewId="0" topLeftCell="A1">
      <selection pane="topLeft" activeCell="M17" sqref="M17"/>
    </sheetView>
  </sheetViews>
  <sheetFormatPr defaultRowHeight="15"/>
  <cols>
    <col min="1" max="1" width="2.14285714285714" customWidth="1"/>
    <col min="2" max="2" width="53.4285714285714" customWidth="1"/>
    <col min="11" max="11" width="10.4285714285714" customWidth="1"/>
    <col min="12" max="12" width="10.1428571428571" customWidth="1"/>
    <col min="13" max="13" width="9.71428571428571" bestFit="1" customWidth="1"/>
  </cols>
  <sheetData>
    <row r="1" ht="7.5" customHeight="1" thickBot="1"/>
    <row r="2" spans="2:12" ht="16.5" thickBot="1">
      <c r="B2" s="129" t="s">
        <v>50</v>
      </c>
      <c r="C2" s="130"/>
      <c r="D2" s="130"/>
      <c r="E2" s="130"/>
      <c r="F2" s="130"/>
      <c r="G2" s="130"/>
      <c r="H2" s="130"/>
      <c r="I2" s="130"/>
      <c r="J2" s="130"/>
      <c r="K2" s="130"/>
      <c r="L2" s="131"/>
    </row>
    <row r="3" spans="2:12" ht="15.75" thickBot="1">
      <c r="B3" s="60" t="s">
        <v>55</v>
      </c>
      <c r="C3" s="61" t="s">
        <v>1</v>
      </c>
      <c r="D3" s="61" t="s">
        <v>2</v>
      </c>
      <c r="E3" s="61" t="s">
        <v>3</v>
      </c>
      <c r="F3" s="61" t="s">
        <v>4</v>
      </c>
      <c r="G3" s="61" t="s">
        <v>5</v>
      </c>
      <c r="H3" s="61" t="s">
        <v>6</v>
      </c>
      <c r="I3" s="61" t="s">
        <v>7</v>
      </c>
      <c r="J3" s="61" t="s">
        <v>8</v>
      </c>
      <c r="K3" s="83" t="s">
        <v>9</v>
      </c>
      <c r="L3" s="62" t="s">
        <v>56</v>
      </c>
    </row>
    <row r="4" spans="2:14" ht="16.5" customHeight="1">
      <c r="B4" s="72" t="s">
        <v>51</v>
      </c>
      <c r="C4" s="63">
        <v>25981.210189780002</v>
      </c>
      <c r="D4" s="63">
        <v>28982.189216409999</v>
      </c>
      <c r="E4" s="63">
        <v>27749.15612747</v>
      </c>
      <c r="F4" s="63">
        <v>36244.193857110004</v>
      </c>
      <c r="G4" s="63">
        <v>45129.771183119999</v>
      </c>
      <c r="H4" s="63">
        <v>46425.12357535</v>
      </c>
      <c r="I4" s="63">
        <v>53007.561921739994</v>
      </c>
      <c r="J4" s="63">
        <v>52111.668683039999</v>
      </c>
      <c r="K4" s="80">
        <v>64101.20</v>
      </c>
      <c r="L4" s="81">
        <v>71238.38</v>
      </c>
      <c r="M4" s="41"/>
      <c r="N4" s="1"/>
    </row>
    <row r="5" spans="2:14" ht="15.75" thickBot="1">
      <c r="B5" s="64" t="s">
        <v>52</v>
      </c>
      <c r="C5" s="65">
        <v>26838.97273895</v>
      </c>
      <c r="D5" s="65">
        <v>27612.847659679999</v>
      </c>
      <c r="E5" s="65">
        <v>26432.474827369999</v>
      </c>
      <c r="F5" s="65">
        <v>21293.660640510003</v>
      </c>
      <c r="G5" s="65">
        <v>19691.147260029997</v>
      </c>
      <c r="H5" s="65">
        <v>20769.169998900001</v>
      </c>
      <c r="I5" s="65">
        <v>19315.325001140001</v>
      </c>
      <c r="J5" s="65">
        <v>21848.026367140003</v>
      </c>
      <c r="K5" s="79">
        <v>24783.10</v>
      </c>
      <c r="L5" s="82">
        <v>25339.41</v>
      </c>
      <c r="M5" s="41"/>
      <c r="N5" s="1"/>
    </row>
    <row r="6" ht="15">
      <c r="N6" s="1"/>
    </row>
    <row r="7" ht="15.75" thickBot="1"/>
    <row r="8" spans="2:12" ht="16.5" thickBot="1">
      <c r="B8" s="129" t="s">
        <v>49</v>
      </c>
      <c r="C8" s="130"/>
      <c r="D8" s="130"/>
      <c r="E8" s="130"/>
      <c r="F8" s="130"/>
      <c r="G8" s="130"/>
      <c r="H8" s="130"/>
      <c r="I8" s="130"/>
      <c r="J8" s="130"/>
      <c r="K8" s="130"/>
      <c r="L8" s="131"/>
    </row>
    <row r="9" spans="2:12" ht="15.75" thickBot="1">
      <c r="B9" s="60" t="s">
        <v>55</v>
      </c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83" t="s">
        <v>9</v>
      </c>
      <c r="L9" s="62" t="s">
        <v>56</v>
      </c>
    </row>
    <row r="10" spans="2:14" ht="15">
      <c r="B10" s="72" t="s">
        <v>51</v>
      </c>
      <c r="C10" s="63">
        <v>111030.81910542001</v>
      </c>
      <c r="D10" s="63">
        <v>122050.3701728</v>
      </c>
      <c r="E10" s="63">
        <v>129826.34139623</v>
      </c>
      <c r="F10" s="63">
        <v>173464.91998372</v>
      </c>
      <c r="G10" s="63">
        <v>201388.89385489002</v>
      </c>
      <c r="H10" s="63">
        <v>209961.09849251001</v>
      </c>
      <c r="I10" s="63">
        <v>243664.30035020001</v>
      </c>
      <c r="J10" s="63">
        <v>265600.86361165001</v>
      </c>
      <c r="K10" s="80">
        <v>300721.30</v>
      </c>
      <c r="L10" s="81">
        <v>331473.24</v>
      </c>
      <c r="M10" s="41"/>
      <c r="N10" s="1"/>
    </row>
    <row r="11" spans="2:14" ht="15.75" thickBot="1">
      <c r="B11" s="64" t="s">
        <v>52</v>
      </c>
      <c r="C11" s="65">
        <v>92231.421203830003</v>
      </c>
      <c r="D11" s="65">
        <v>88894.530272229997</v>
      </c>
      <c r="E11" s="65">
        <v>86932.86527337</v>
      </c>
      <c r="F11" s="65">
        <v>71893.688073030004</v>
      </c>
      <c r="G11" s="65">
        <v>68987.78749391</v>
      </c>
      <c r="H11" s="65">
        <v>68623.414894650006</v>
      </c>
      <c r="I11" s="65">
        <v>69954.765735759996</v>
      </c>
      <c r="J11" s="65">
        <v>71118.432693430004</v>
      </c>
      <c r="K11" s="79">
        <v>69559.20</v>
      </c>
      <c r="L11" s="82">
        <v>71109.63</v>
      </c>
      <c r="M11" s="41"/>
      <c r="N11" s="1"/>
    </row>
    <row r="16" spans="2:7" ht="15">
      <c r="B16" s="28"/>
      <c r="G16" s="28"/>
    </row>
    <row r="18" spans="3:11" ht="15">
      <c r="C18" s="66"/>
      <c r="D18" s="67"/>
      <c r="E18" s="68"/>
      <c r="H18" s="10"/>
      <c r="I18" s="67"/>
      <c r="J18" s="68"/>
      <c r="K18" s="68"/>
    </row>
    <row r="19" spans="3:11" ht="15">
      <c r="C19" s="10"/>
      <c r="D19" s="67"/>
      <c r="E19" s="68"/>
      <c r="I19" s="67"/>
      <c r="J19" s="68"/>
      <c r="K19" s="68"/>
    </row>
    <row r="20" spans="3:11" ht="15">
      <c r="C20" s="10"/>
      <c r="D20" s="67"/>
      <c r="E20" s="68"/>
      <c r="H20" s="10"/>
      <c r="I20" s="67"/>
      <c r="J20" s="68"/>
      <c r="K20" s="68"/>
    </row>
    <row r="21" spans="3:11" ht="15">
      <c r="C21" s="10"/>
      <c r="D21" s="67"/>
      <c r="E21" s="68"/>
      <c r="H21" s="10"/>
      <c r="I21" s="67"/>
      <c r="J21" s="68"/>
      <c r="K21" s="68"/>
    </row>
    <row r="22" spans="3:11" ht="15">
      <c r="C22" s="10"/>
      <c r="D22" s="67"/>
      <c r="E22" s="68"/>
      <c r="H22" s="10"/>
      <c r="I22" s="67"/>
      <c r="J22" s="68"/>
      <c r="K22" s="68"/>
    </row>
    <row r="23" spans="4:11" ht="15">
      <c r="D23" s="67"/>
      <c r="E23" s="68"/>
      <c r="H23" s="10"/>
      <c r="I23" s="67"/>
      <c r="J23" s="68"/>
      <c r="K23" s="68"/>
    </row>
    <row r="24" spans="3:11" ht="15">
      <c r="C24" s="10"/>
      <c r="D24" s="67"/>
      <c r="E24" s="68"/>
      <c r="H24" s="10"/>
      <c r="I24" s="67"/>
      <c r="J24" s="68"/>
      <c r="K24" s="68"/>
    </row>
    <row r="25" spans="3:11" ht="15">
      <c r="C25" s="10"/>
      <c r="D25" s="67"/>
      <c r="E25" s="68"/>
      <c r="H25" s="10"/>
      <c r="I25" s="67"/>
      <c r="J25" s="68"/>
      <c r="K25" s="68"/>
    </row>
    <row r="26" spans="3:11" ht="15">
      <c r="C26" s="10"/>
      <c r="D26" s="67"/>
      <c r="E26" s="68"/>
      <c r="H26" s="10"/>
      <c r="I26" s="67"/>
      <c r="J26" s="68"/>
      <c r="K26" s="68"/>
    </row>
    <row r="27" spans="4:11" ht="15">
      <c r="D27" s="67"/>
      <c r="E27" s="68"/>
      <c r="H27" s="10"/>
      <c r="I27" s="67"/>
      <c r="J27" s="68"/>
      <c r="K27" s="68"/>
    </row>
    <row r="28" spans="4:11" ht="15">
      <c r="D28" s="67"/>
      <c r="E28" s="68"/>
      <c r="H28" s="10"/>
      <c r="I28" s="67"/>
      <c r="J28" s="68"/>
      <c r="K28" s="68"/>
    </row>
    <row r="29" spans="3:11" ht="15">
      <c r="C29" s="10"/>
      <c r="D29" s="67"/>
      <c r="E29" s="68"/>
      <c r="H29" s="10"/>
      <c r="I29" s="67"/>
      <c r="J29" s="68"/>
      <c r="K29" s="68"/>
    </row>
    <row r="30" spans="3:11" ht="15">
      <c r="C30" s="10"/>
      <c r="D30" s="67"/>
      <c r="E30" s="68"/>
      <c r="H30" s="10"/>
      <c r="I30" s="67"/>
      <c r="J30" s="68"/>
      <c r="K30" s="68"/>
    </row>
    <row r="31" spans="3:11" ht="15">
      <c r="C31" s="10"/>
      <c r="D31" s="67"/>
      <c r="E31" s="68"/>
      <c r="H31" s="10"/>
      <c r="I31" s="67"/>
      <c r="J31" s="68"/>
      <c r="K31" s="68"/>
    </row>
    <row r="33" spans="2:3" ht="15">
      <c r="B33" s="28"/>
      <c r="C33" s="40"/>
    </row>
    <row r="34" spans="3:5" ht="15">
      <c r="C34" s="40"/>
      <c r="D34" s="67"/>
      <c r="E34" s="69"/>
    </row>
    <row r="35" spans="4:5" ht="15">
      <c r="D35" s="67"/>
      <c r="E35" s="69"/>
    </row>
    <row r="36" spans="4:5" ht="15">
      <c r="D36" s="67"/>
      <c r="E36" s="69"/>
    </row>
    <row r="37" spans="4:5" ht="15">
      <c r="D37" s="67"/>
      <c r="E37" s="69"/>
    </row>
    <row r="38" spans="4:5" ht="15">
      <c r="D38" s="67"/>
      <c r="E38" s="69"/>
    </row>
    <row r="39" spans="4:5" ht="15">
      <c r="D39" s="67"/>
      <c r="E39" s="69"/>
    </row>
    <row r="40" spans="4:5" ht="15">
      <c r="D40" s="67"/>
      <c r="E40" s="69"/>
    </row>
    <row r="41" spans="4:5" ht="15">
      <c r="D41" s="67"/>
      <c r="E41" s="69"/>
    </row>
    <row r="42" spans="4:5" ht="15">
      <c r="D42" s="67"/>
      <c r="E42" s="69"/>
    </row>
    <row r="43" spans="4:5" ht="15">
      <c r="D43" s="67"/>
      <c r="E43" s="69"/>
    </row>
    <row r="44" spans="4:5" ht="15">
      <c r="D44" s="67"/>
      <c r="E44" s="69"/>
    </row>
    <row r="45" spans="4:5" ht="15">
      <c r="D45" s="67"/>
      <c r="E45" s="69"/>
    </row>
    <row r="46" spans="4:5" ht="15">
      <c r="D46" s="67"/>
      <c r="E46" s="69"/>
    </row>
    <row r="47" spans="4:5" ht="15">
      <c r="D47" s="67"/>
      <c r="E47" s="69"/>
    </row>
  </sheetData>
  <mergeCells count="2">
    <mergeCell ref="B2:L2"/>
    <mergeCell ref="B8:L8"/>
  </mergeCells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2022-08-29T10:29:13Z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Data - Local Government budgets.xlsx</vt:lpwstr>
  </property>
</Properties>
</file>