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Local budgets" sheetId="1" r:id="rId2"/>
    <sheet name="Sectoral expenditures" sheetId="2" r:id="rId3"/>
    <sheet name="Debt and bank accounts" sheetId="3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<sst xmlns="http://schemas.openxmlformats.org/spreadsheetml/2006/main" count="174" uniqueCount="74">
  <si>
    <t>2022-2021</t>
  </si>
  <si>
    <t>2022/2021</t>
  </si>
  <si>
    <t>2022-2020</t>
  </si>
  <si>
    <t>2022/2020</t>
  </si>
  <si>
    <t>2022-2019</t>
  </si>
  <si>
    <t>2022/2019</t>
  </si>
  <si>
    <t>31, 32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</si>
  <si>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</si>
  <si>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</si>
  <si>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</si>
  <si>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</si>
  <si>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</si>
  <si>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</si>
  <si>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</si>
  <si>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</si>
  <si>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</si>
  <si>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Local budgets</t>
  </si>
  <si>
    <t>Municipal budgets</t>
  </si>
  <si>
    <t>Regional budgets</t>
  </si>
  <si>
    <t>Revenues</t>
  </si>
  <si>
    <t>Tax revenues</t>
  </si>
  <si>
    <t>Non-tax revenues</t>
  </si>
  <si>
    <t>Capital revenues</t>
  </si>
  <si>
    <t>Budget balance</t>
  </si>
  <si>
    <t>Capital expenditures</t>
  </si>
  <si>
    <t>Current expenditures</t>
  </si>
  <si>
    <t>Expenditures</t>
  </si>
  <si>
    <t>Intergovernmental transfers</t>
  </si>
  <si>
    <t xml:space="preserve">  investment transfers</t>
  </si>
  <si>
    <t xml:space="preserve">  Non-investment transfers</t>
  </si>
  <si>
    <r>
      <t>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</si>
  <si>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Amount of payments of borrowed finances and issued bonds</t>
  </si>
  <si>
    <r>
      <t>Adjusted 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</si>
  <si>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Adjusted operating balance represents operating balance without the amount of payments of borrowed finances and issued bonds.  </t>
    </r>
  </si>
  <si>
    <t xml:space="preserve">  Personal income tax </t>
  </si>
  <si>
    <t xml:space="preserve">  Corporate tax </t>
  </si>
  <si>
    <t xml:space="preserve">  VAT</t>
  </si>
  <si>
    <t xml:space="preserve">  Other tax income</t>
  </si>
  <si>
    <r>
      <t>Own revenues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</si>
  <si>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Adjusted capital expenditures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</si>
  <si>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 xml:space="preserve">Own revenues contains tax revenues, non-tax revenues and capital revenues.  </t>
    </r>
  </si>
  <si>
    <t>1/Operating balance = (tax revenues + non-tax evenues + non-investment transfers) - current expenditures.</t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</si>
  <si>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Capital revenues without investment transfers in the current year.  </t>
    </r>
  </si>
  <si>
    <t>Name</t>
  </si>
  <si>
    <t>Water management</t>
  </si>
  <si>
    <t>Sports and hobbies</t>
  </si>
  <si>
    <t>Social services</t>
  </si>
  <si>
    <t>Culture</t>
  </si>
  <si>
    <t>Environmental Protection</t>
  </si>
  <si>
    <t>Housing and territorial development</t>
  </si>
  <si>
    <t>Education and school services</t>
  </si>
  <si>
    <t>Transport</t>
  </si>
  <si>
    <t>State administration and territorial self-government</t>
  </si>
  <si>
    <t>Healthcare</t>
  </si>
  <si>
    <t>Other activities</t>
  </si>
  <si>
    <t>Municipal debt and bank accounts</t>
  </si>
  <si>
    <t>Regional debt and bank accounts</t>
  </si>
  <si>
    <t>Bank accounts (including contributory organizations)</t>
  </si>
  <si>
    <t>Debt (including contributory organizations)</t>
  </si>
  <si>
    <t>Sectoral expenditure of the regions</t>
  </si>
  <si>
    <t>Sectoral expenditure of the municipalities</t>
  </si>
  <si>
    <t>million CZK</t>
  </si>
  <si>
    <t>December 2013</t>
  </si>
  <si>
    <t>December 2014</t>
  </si>
  <si>
    <t>December 2015</t>
  </si>
  <si>
    <t>December 2016</t>
  </si>
  <si>
    <t>December 2017</t>
  </si>
  <si>
    <t>December 2018</t>
  </si>
  <si>
    <t>December 2019</t>
  </si>
  <si>
    <t>December 2020</t>
  </si>
  <si>
    <t>December 2021</t>
  </si>
  <si>
    <t>December 2022</t>
  </si>
  <si>
    <t>other activities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</si>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</sst>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599990010261536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/>
    </border>
    <border>
      <left style="dashed">
        <color auto="1"/>
      </left>
      <right style="dashed">
        <color auto="1"/>
      </right>
      <top style="dashed">
        <color auto="1"/>
      </top>
      <bottom/>
    </border>
    <border>
      <left style="dashed">
        <color auto="1"/>
      </left>
      <right style="thin">
        <color auto="1"/>
      </right>
      <top style="dashed">
        <color auto="1"/>
      </top>
      <bottom/>
    </border>
    <border>
      <left/>
      <right style="dashed">
        <color auto="1"/>
      </right>
      <top style="dashed">
        <color auto="1"/>
      </top>
      <bottom/>
    </border>
    <border>
      <left style="dashed">
        <color auto="1"/>
      </left>
      <right/>
      <top style="dashed">
        <color auto="1"/>
      </top>
      <bottom/>
    </border>
    <border>
      <left style="dashed">
        <color auto="1"/>
      </left>
      <right style="medium">
        <color auto="1"/>
      </right>
      <top style="dashed">
        <color auto="1"/>
      </top>
      <bottom/>
    </border>
    <border>
      <left style="medium">
        <color auto="1"/>
      </left>
      <right style="dashed">
        <color auto="1"/>
      </right>
      <top/>
      <bottom style="medium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135">
    <xf numFmtId="0" fontId="0" fillId="0" borderId="0" xfId="0"/>
    <xf numFmtId="10" fontId="0" fillId="0" borderId="0" xfId="0" applyNumberFormat="1"/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10" fontId="0" fillId="0" borderId="4" xfId="0" applyNumberFormat="1" applyBorder="1" applyAlignment="1">
      <alignment horizontal="right" vertical="center"/>
    </xf>
    <xf numFmtId="10" fontId="0" fillId="0" borderId="7" xfId="0" applyNumberFormat="1" applyBorder="1" applyAlignment="1">
      <alignment horizontal="right" vertical="center"/>
    </xf>
    <xf numFmtId="10" fontId="0" fillId="0" borderId="8" xfId="0" applyNumberFormat="1" applyBorder="1" applyAlignment="1">
      <alignment horizontal="right" vertical="center"/>
    </xf>
    <xf numFmtId="4" fontId="0" fillId="0" borderId="0" xfId="0" applyNumberFormat="1"/>
    <xf numFmtId="0" fontId="0" fillId="0" borderId="9" xfId="0" applyBorder="1" applyAlignment="1">
      <alignment horizontal="left" vertical="center"/>
    </xf>
    <xf numFmtId="4" fontId="0" fillId="0" borderId="10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10" fontId="0" fillId="0" borderId="10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0" fontId="0" fillId="0" borderId="9" xfId="0" applyFill="1" applyBorder="1" applyAlignment="1">
      <alignment horizontal="left" vertical="center"/>
    </xf>
    <xf numFmtId="4" fontId="0" fillId="0" borderId="10" xfId="0" applyNumberFormat="1" applyFill="1" applyBorder="1" applyAlignment="1">
      <alignment horizontal="right" vertical="center"/>
    </xf>
    <xf numFmtId="4" fontId="0" fillId="0" borderId="11" xfId="0" applyNumberForma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0" fillId="3" borderId="10" xfId="0" applyNumberFormat="1" applyFill="1" applyBorder="1" applyAlignment="1">
      <alignment horizontal="right" vertical="center"/>
    </xf>
    <xf numFmtId="4" fontId="0" fillId="3" borderId="11" xfId="0" applyNumberForma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10" fontId="0" fillId="0" borderId="19" xfId="0" applyNumberFormat="1" applyBorder="1" applyAlignment="1">
      <alignment horizontal="right" vertical="center"/>
    </xf>
    <xf numFmtId="10" fontId="0" fillId="0" borderId="20" xfId="0" applyNumberFormat="1" applyBorder="1" applyAlignment="1">
      <alignment horizontal="right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/>
    </xf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10" fontId="0" fillId="0" borderId="21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left" vertical="center"/>
    </xf>
    <xf numFmtId="0" fontId="2" fillId="0" borderId="0" xfId="0" applyFont="1" applyBorder="1"/>
    <xf numFmtId="4" fontId="2" fillId="0" borderId="0" xfId="0" applyNumberFormat="1" applyFont="1" applyBorder="1"/>
    <xf numFmtId="4" fontId="0" fillId="0" borderId="0" xfId="0" applyNumberFormat="1" applyBorder="1"/>
    <xf numFmtId="10" fontId="0" fillId="0" borderId="0" xfId="0" applyNumberFormat="1" applyBorder="1"/>
    <xf numFmtId="0" fontId="5" fillId="0" borderId="0" xfId="0" applyFont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10" fontId="0" fillId="0" borderId="4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10" fontId="0" fillId="0" borderId="10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4" fontId="0" fillId="0" borderId="10" xfId="0" applyNumberFormat="1" applyFill="1" applyBorder="1"/>
    <xf numFmtId="4" fontId="0" fillId="0" borderId="11" xfId="0" applyNumberFormat="1" applyFill="1" applyBorder="1"/>
    <xf numFmtId="4" fontId="2" fillId="0" borderId="10" xfId="0" applyNumberFormat="1" applyFont="1" applyFill="1" applyBorder="1"/>
    <xf numFmtId="4" fontId="2" fillId="0" borderId="11" xfId="0" applyNumberFormat="1" applyFont="1" applyFill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4" fontId="0" fillId="0" borderId="18" xfId="0" applyNumberFormat="1" applyBorder="1"/>
    <xf numFmtId="10" fontId="0" fillId="0" borderId="16" xfId="0" applyNumberFormat="1" applyBorder="1"/>
    <xf numFmtId="10" fontId="0" fillId="0" borderId="19" xfId="0" applyNumberFormat="1" applyBorder="1"/>
    <xf numFmtId="10" fontId="0" fillId="0" borderId="20" xfId="0" applyNumberFormat="1" applyBorder="1"/>
    <xf numFmtId="0" fontId="0" fillId="0" borderId="0" xfId="0" applyNumberFormat="1"/>
    <xf numFmtId="164" fontId="0" fillId="0" borderId="0" xfId="0" applyNumberFormat="1"/>
    <xf numFmtId="0" fontId="0" fillId="4" borderId="0" xfId="0" applyFill="1"/>
    <xf numFmtId="164" fontId="0" fillId="4" borderId="0" xfId="0" applyNumberFormat="1" applyFill="1"/>
    <xf numFmtId="0" fontId="2" fillId="2" borderId="22" xfId="0" applyFont="1" applyFill="1" applyBorder="1" applyAlignment="1">
      <alignment horizontal="center"/>
    </xf>
    <xf numFmtId="4" fontId="2" fillId="2" borderId="23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5" xfId="0" applyBorder="1"/>
    <xf numFmtId="4" fontId="0" fillId="0" borderId="26" xfId="0" applyNumberFormat="1" applyBorder="1"/>
    <xf numFmtId="0" fontId="0" fillId="0" borderId="27" xfId="0" applyBorder="1" applyAlignment="1">
      <alignment horizontal="left"/>
    </xf>
    <xf numFmtId="0" fontId="0" fillId="0" borderId="28" xfId="0" applyBorder="1"/>
    <xf numFmtId="4" fontId="0" fillId="0" borderId="29" xfId="0" applyNumberFormat="1" applyBorder="1"/>
    <xf numFmtId="0" fontId="0" fillId="0" borderId="30" xfId="0" applyBorder="1" applyAlignment="1">
      <alignment horizontal="left"/>
    </xf>
    <xf numFmtId="0" fontId="0" fillId="0" borderId="31" xfId="0" applyBorder="1"/>
    <xf numFmtId="4" fontId="0" fillId="0" borderId="32" xfId="0" applyNumberFormat="1" applyBorder="1"/>
    <xf numFmtId="0" fontId="0" fillId="0" borderId="33" xfId="0" applyBorder="1" applyAlignment="1">
      <alignment horizontal="left"/>
    </xf>
    <xf numFmtId="4" fontId="0" fillId="0" borderId="34" xfId="0" applyNumberFormat="1" applyBorder="1"/>
    <xf numFmtId="0" fontId="0" fillId="0" borderId="35" xfId="0" applyBorder="1" applyAlignment="1">
      <alignment horizontal="left"/>
    </xf>
    <xf numFmtId="0" fontId="0" fillId="0" borderId="36" xfId="0" applyBorder="1"/>
    <xf numFmtId="4" fontId="0" fillId="0" borderId="37" xfId="0" applyNumberFormat="1" applyBorder="1"/>
    <xf numFmtId="0" fontId="0" fillId="0" borderId="38" xfId="0" applyBorder="1" applyAlignment="1">
      <alignment horizontal="left"/>
    </xf>
    <xf numFmtId="0" fontId="0" fillId="0" borderId="39" xfId="0" applyBorder="1"/>
    <xf numFmtId="4" fontId="0" fillId="0" borderId="40" xfId="0" applyNumberFormat="1" applyBorder="1"/>
    <xf numFmtId="0" fontId="2" fillId="0" borderId="41" xfId="0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164" fontId="0" fillId="0" borderId="44" xfId="0" applyNumberFormat="1" applyBorder="1"/>
    <xf numFmtId="0" fontId="2" fillId="0" borderId="15" xfId="0" applyFont="1" applyBorder="1"/>
    <xf numFmtId="164" fontId="0" fillId="0" borderId="16" xfId="0" applyNumberFormat="1" applyBorder="1"/>
    <xf numFmtId="4" fontId="0" fillId="0" borderId="0" xfId="0" applyNumberFormat="1" applyFont="1"/>
    <xf numFmtId="3" fontId="0" fillId="0" borderId="0" xfId="0" applyNumberFormat="1"/>
    <xf numFmtId="10" fontId="0" fillId="0" borderId="0" xfId="20" applyNumberFormat="1" applyFont="1"/>
    <xf numFmtId="165" fontId="0" fillId="0" borderId="0" xfId="20" applyNumberFormat="1" applyFont="1"/>
    <xf numFmtId="0" fontId="6" fillId="0" borderId="0" xfId="0" applyFont="1" applyAlignment="1">
      <alignment/>
    </xf>
    <xf numFmtId="0" fontId="2" fillId="0" borderId="45" xfId="0" applyFont="1" applyBorder="1" applyAlignment="1">
      <alignment horizontal="left" vertical="center"/>
    </xf>
    <xf numFmtId="0" fontId="2" fillId="0" borderId="45" xfId="0" applyFont="1" applyBorder="1" applyAlignment="1">
      <alignment wrapText="1"/>
    </xf>
    <xf numFmtId="4" fontId="0" fillId="0" borderId="7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66" fontId="2" fillId="0" borderId="10" xfId="0" applyNumberFormat="1" applyFont="1" applyBorder="1" applyAlignment="1">
      <alignment horizontal="right" vertical="center"/>
    </xf>
    <xf numFmtId="166" fontId="2" fillId="0" borderId="11" xfId="0" applyNumberFormat="1" applyFon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0" fontId="2" fillId="0" borderId="46" xfId="0" applyFont="1" applyBorder="1" applyAlignment="1">
      <alignment horizontal="left" vertical="center"/>
    </xf>
    <xf numFmtId="4" fontId="2" fillId="0" borderId="47" xfId="0" applyNumberFormat="1" applyFont="1" applyBorder="1" applyAlignment="1">
      <alignment horizontal="right" vertical="center"/>
    </xf>
    <xf numFmtId="4" fontId="2" fillId="0" borderId="48" xfId="0" applyNumberFormat="1" applyFont="1" applyBorder="1" applyAlignment="1">
      <alignment horizontal="right" vertical="center"/>
    </xf>
    <xf numFmtId="4" fontId="0" fillId="0" borderId="49" xfId="0" applyNumberFormat="1" applyBorder="1" applyAlignment="1">
      <alignment horizontal="right" vertical="center"/>
    </xf>
    <xf numFmtId="10" fontId="0" fillId="0" borderId="47" xfId="0" applyNumberFormat="1" applyBorder="1" applyAlignment="1">
      <alignment horizontal="right" vertical="center"/>
    </xf>
    <xf numFmtId="10" fontId="0" fillId="0" borderId="50" xfId="0" applyNumberFormat="1" applyBorder="1" applyAlignment="1">
      <alignment horizontal="right" vertical="center"/>
    </xf>
    <xf numFmtId="10" fontId="0" fillId="0" borderId="51" xfId="0" applyNumberFormat="1" applyBorder="1" applyAlignment="1">
      <alignment horizontal="right" vertical="center"/>
    </xf>
    <xf numFmtId="0" fontId="2" fillId="0" borderId="52" xfId="0" applyFont="1" applyBorder="1" applyAlignment="1">
      <alignment horizontal="left" vertical="center"/>
    </xf>
    <xf numFmtId="4" fontId="0" fillId="0" borderId="50" xfId="0" applyNumberFormat="1" applyBorder="1" applyAlignment="1">
      <alignment horizontal="right" vertical="center"/>
    </xf>
    <xf numFmtId="4" fontId="0" fillId="0" borderId="7" xfId="0" applyNumberFormat="1" applyBorder="1"/>
    <xf numFmtId="4" fontId="0" fillId="0" borderId="13" xfId="0" applyNumberFormat="1" applyBorder="1"/>
    <xf numFmtId="166" fontId="2" fillId="0" borderId="10" xfId="0" applyNumberFormat="1" applyFont="1" applyBorder="1"/>
    <xf numFmtId="166" fontId="2" fillId="0" borderId="11" xfId="0" applyNumberFormat="1" applyFont="1" applyBorder="1"/>
    <xf numFmtId="4" fontId="0" fillId="0" borderId="19" xfId="0" applyNumberFormat="1" applyBorder="1"/>
    <xf numFmtId="4" fontId="0" fillId="0" borderId="53" xfId="0" applyNumberFormat="1" applyBorder="1"/>
    <xf numFmtId="4" fontId="0" fillId="0" borderId="21" xfId="0" applyNumberFormat="1" applyBorder="1"/>
    <xf numFmtId="4" fontId="0" fillId="0" borderId="20" xfId="0" applyNumberFormat="1" applyBorder="1"/>
    <xf numFmtId="49" fontId="2" fillId="0" borderId="54" xfId="0" applyNumberFormat="1" applyFont="1" applyBorder="1" applyAlignment="1">
      <alignment horizontal="center"/>
    </xf>
    <xf numFmtId="49" fontId="2" fillId="2" borderId="22" xfId="0" applyNumberFormat="1" applyFont="1" applyFill="1" applyBorder="1" applyAlignment="1">
      <alignment horizontal="center"/>
    </xf>
    <xf numFmtId="49" fontId="2" fillId="2" borderId="42" xfId="0" applyNumberFormat="1" applyFont="1" applyFill="1" applyBorder="1" applyAlignment="1">
      <alignment horizontal="center"/>
    </xf>
    <xf numFmtId="49" fontId="2" fillId="2" borderId="43" xfId="0" applyNumberFormat="1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/>
    </xf>
    <xf numFmtId="0" fontId="3" fillId="5" borderId="56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rocent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77"/>
  <sheetViews>
    <sheetView tabSelected="1" zoomScale="70" zoomScaleNormal="70" workbookViewId="0" topLeftCell="A1">
      <selection pane="topLeft" activeCell="F21" sqref="F21"/>
    </sheetView>
  </sheetViews>
  <sheetFormatPr defaultRowHeight="15"/>
  <cols>
    <col min="1" max="1" width="2" customWidth="1"/>
    <col min="2" max="2" width="62" customWidth="1"/>
    <col min="3" max="3" width="15" customWidth="1"/>
    <col min="4" max="4" width="15.7142857142857" customWidth="1"/>
    <col min="5" max="5" width="15.5714285714286" customWidth="1"/>
    <col min="6" max="6" width="15.7142857142857" customWidth="1"/>
    <col min="7" max="7" width="15.4285714285714" customWidth="1"/>
    <col min="8" max="8" width="15.1428571428571" customWidth="1"/>
    <col min="9" max="9" width="14.8571428571429" customWidth="1"/>
    <col min="10" max="10" width="15.2857142857143" customWidth="1"/>
    <col min="11" max="11" width="14.5714285714286" customWidth="1"/>
    <col min="12" max="12" width="15.1428571428571" customWidth="1"/>
    <col min="13" max="13" width="10.7142857142857" bestFit="1" customWidth="1"/>
    <col min="14" max="14" width="9.85714285714286" customWidth="1"/>
    <col min="15" max="15" width="10.8571428571429" customWidth="1"/>
    <col min="16" max="16" width="9.85714285714286" customWidth="1"/>
    <col min="17" max="17" width="10.8571428571429" customWidth="1"/>
    <col min="18" max="18" width="10" bestFit="1" customWidth="1"/>
    <col min="20" max="20" width="9.71428571428571" bestFit="1" customWidth="1"/>
  </cols>
  <sheetData>
    <row r="1" ht="8.25" customHeight="1" thickBot="1">
      <c r="J1" s="1"/>
    </row>
    <row r="2" spans="2:18" ht="16.5" thickBot="1">
      <c r="B2" s="132" t="s">
        <v>16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4"/>
    </row>
    <row r="3" spans="2:18" ht="15.75" thickBot="1">
      <c r="B3" s="2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129" t="s">
        <v>71</v>
      </c>
      <c r="M3" s="3" t="s">
        <v>0</v>
      </c>
      <c r="N3" s="130" t="s">
        <v>1</v>
      </c>
      <c r="O3" s="130" t="s">
        <v>2</v>
      </c>
      <c r="P3" s="130" t="s">
        <v>3</v>
      </c>
      <c r="Q3" s="130" t="s">
        <v>4</v>
      </c>
      <c r="R3" s="131" t="s">
        <v>5</v>
      </c>
    </row>
    <row r="4" spans="2:19" ht="15">
      <c r="B4" s="4" t="s">
        <v>20</v>
      </c>
      <c r="C4" s="5">
        <v>208442.98</v>
      </c>
      <c r="D4" s="5">
        <v>219390.94</v>
      </c>
      <c r="E4" s="5">
        <v>226300.56</v>
      </c>
      <c r="F4" s="5">
        <v>249497.66</v>
      </c>
      <c r="G4" s="5">
        <v>270742.58</v>
      </c>
      <c r="H4" s="5">
        <v>295189.39</v>
      </c>
      <c r="I4" s="5">
        <v>320174.45</v>
      </c>
      <c r="J4" s="5">
        <v>301671.52</v>
      </c>
      <c r="K4" s="5">
        <v>335886.87</v>
      </c>
      <c r="L4" s="6">
        <v>387245.30</v>
      </c>
      <c r="M4" s="7">
        <v>51358.429999999993</v>
      </c>
      <c r="N4" s="8">
        <v>0.15290395245280064</v>
      </c>
      <c r="O4" s="106">
        <v>85573.77999999997</v>
      </c>
      <c r="P4" s="9">
        <v>0.2836654252280757</v>
      </c>
      <c r="Q4" s="106">
        <f>L4-I4</f>
        <v>67070.849999999977</v>
      </c>
      <c r="R4" s="10">
        <f>L4/I4-1</f>
        <v>0.20948220571628995</v>
      </c>
      <c r="S4" s="11"/>
    </row>
    <row r="5" spans="2:18" ht="15">
      <c r="B5" s="12" t="s">
        <v>21</v>
      </c>
      <c r="C5" s="13">
        <v>32666.34</v>
      </c>
      <c r="D5" s="13">
        <v>37178.29</v>
      </c>
      <c r="E5" s="13">
        <v>36318.019999999997</v>
      </c>
      <c r="F5" s="13">
        <v>35270.85</v>
      </c>
      <c r="G5" s="13">
        <v>34017.53</v>
      </c>
      <c r="H5" s="13">
        <v>38721.370000000003</v>
      </c>
      <c r="I5" s="13">
        <v>41986.94</v>
      </c>
      <c r="J5" s="13">
        <v>43615.10</v>
      </c>
      <c r="K5" s="13">
        <v>48257.94</v>
      </c>
      <c r="L5" s="14">
        <v>59107.07</v>
      </c>
      <c r="M5" s="15">
        <v>10849.129999999997</v>
      </c>
      <c r="N5" s="16">
        <v>0.22481543969759166</v>
      </c>
      <c r="O5" s="107">
        <v>15491.970000000001</v>
      </c>
      <c r="P5" s="17">
        <v>0.35519739723169264</v>
      </c>
      <c r="Q5" s="107">
        <f t="shared" si="0" ref="Q5:Q18">L5-I5</f>
        <v>17120.129999999997</v>
      </c>
      <c r="R5" s="18">
        <f t="shared" si="1" ref="R5:R18">L5/I5-1</f>
        <v>0.40774893335880158</v>
      </c>
    </row>
    <row r="6" spans="2:18" ht="15">
      <c r="B6" s="12" t="s">
        <v>22</v>
      </c>
      <c r="C6" s="13">
        <v>7764.97</v>
      </c>
      <c r="D6" s="13">
        <v>6665.14</v>
      </c>
      <c r="E6" s="13">
        <v>5784.86</v>
      </c>
      <c r="F6" s="13">
        <v>8526.15</v>
      </c>
      <c r="G6" s="13">
        <v>6696.33</v>
      </c>
      <c r="H6" s="13">
        <v>7800.85</v>
      </c>
      <c r="I6" s="13">
        <v>7182.02</v>
      </c>
      <c r="J6" s="13">
        <v>7241.46</v>
      </c>
      <c r="K6" s="13">
        <v>10714.28</v>
      </c>
      <c r="L6" s="14">
        <v>10219.17</v>
      </c>
      <c r="M6" s="15">
        <v>-495.11000000000058</v>
      </c>
      <c r="N6" s="16">
        <v>-0.046210291312155372</v>
      </c>
      <c r="O6" s="107">
        <v>2977.71</v>
      </c>
      <c r="P6" s="17">
        <v>0.41120298945240319</v>
      </c>
      <c r="Q6" s="107">
        <f t="shared" si="0"/>
        <v>3037.1499999999996</v>
      </c>
      <c r="R6" s="18">
        <f t="shared" si="1"/>
        <v>0.42288242026616452</v>
      </c>
    </row>
    <row r="7" spans="2:18" ht="15">
      <c r="B7" s="19" t="s">
        <v>27</v>
      </c>
      <c r="C7" s="20">
        <v>133241.66</v>
      </c>
      <c r="D7" s="20">
        <v>145649.07999999999</v>
      </c>
      <c r="E7" s="20">
        <v>155938.42000000001</v>
      </c>
      <c r="F7" s="20">
        <v>142878.45000000001</v>
      </c>
      <c r="G7" s="20">
        <v>160851.54999999999</v>
      </c>
      <c r="H7" s="20">
        <v>190466.02</v>
      </c>
      <c r="I7" s="20">
        <v>224475.88</v>
      </c>
      <c r="J7" s="20">
        <v>273426.14</v>
      </c>
      <c r="K7" s="20">
        <v>282891.98</v>
      </c>
      <c r="L7" s="21">
        <v>286906.69</v>
      </c>
      <c r="M7" s="15">
        <v>4014.710000000021</v>
      </c>
      <c r="N7" s="16">
        <v>0.014191671322743016</v>
      </c>
      <c r="O7" s="107">
        <v>13480.549999999988</v>
      </c>
      <c r="P7" s="17">
        <v>0.049302345415840554</v>
      </c>
      <c r="Q7" s="107">
        <f t="shared" si="0"/>
        <v>62430.81</v>
      </c>
      <c r="R7" s="18">
        <f t="shared" si="1"/>
        <v>0.27811812119858925</v>
      </c>
    </row>
    <row r="8" spans="2:18" ht="15">
      <c r="B8" s="19" t="s">
        <v>29</v>
      </c>
      <c r="C8" s="13">
        <v>115474.46</v>
      </c>
      <c r="D8" s="13">
        <v>119384.95</v>
      </c>
      <c r="E8" s="13">
        <v>126827.93</v>
      </c>
      <c r="F8" s="13">
        <v>129906.09</v>
      </c>
      <c r="G8" s="13">
        <v>147518.23000000001</v>
      </c>
      <c r="H8" s="13">
        <v>167351.10999999999</v>
      </c>
      <c r="I8" s="13">
        <v>192489.01</v>
      </c>
      <c r="J8" s="13">
        <v>233175.71</v>
      </c>
      <c r="K8" s="13">
        <v>246089.66</v>
      </c>
      <c r="L8" s="14">
        <v>253252.95</v>
      </c>
      <c r="M8" s="15">
        <v>7163.2900000000081</v>
      </c>
      <c r="N8" s="16">
        <v>0.029108455836787339</v>
      </c>
      <c r="O8" s="107">
        <v>20077.24000000002</v>
      </c>
      <c r="P8" s="17">
        <v>0.086103479646314929</v>
      </c>
      <c r="Q8" s="107">
        <f t="shared" si="0"/>
        <v>60763.94</v>
      </c>
      <c r="R8" s="18">
        <f t="shared" si="1"/>
        <v>0.31567485333318501</v>
      </c>
    </row>
    <row r="9" spans="2:18" ht="15">
      <c r="B9" s="19" t="s">
        <v>28</v>
      </c>
      <c r="C9" s="13">
        <v>17767.20</v>
      </c>
      <c r="D9" s="13">
        <v>26264.13</v>
      </c>
      <c r="E9" s="13">
        <v>29110.49</v>
      </c>
      <c r="F9" s="13">
        <v>12972.36</v>
      </c>
      <c r="G9" s="13">
        <v>13333.33</v>
      </c>
      <c r="H9" s="13">
        <v>23114.91</v>
      </c>
      <c r="I9" s="13">
        <v>31986.86</v>
      </c>
      <c r="J9" s="13">
        <v>40250.43</v>
      </c>
      <c r="K9" s="13">
        <v>36802.32</v>
      </c>
      <c r="L9" s="14">
        <v>33653.74</v>
      </c>
      <c r="M9" s="15">
        <v>-3148.5800000000017</v>
      </c>
      <c r="N9" s="16">
        <v>-0.085553845518434701</v>
      </c>
      <c r="O9" s="107">
        <v>-6596.6900000000023</v>
      </c>
      <c r="P9" s="17">
        <v>-0.16389116836764239</v>
      </c>
      <c r="Q9" s="107">
        <f t="shared" si="0"/>
        <v>1666.8799999999974</v>
      </c>
      <c r="R9" s="18">
        <f t="shared" si="1"/>
        <v>0.05211139824290334</v>
      </c>
    </row>
    <row r="10" spans="2:19" ht="15">
      <c r="B10" s="22" t="s">
        <v>19</v>
      </c>
      <c r="C10" s="23">
        <v>390862.19</v>
      </c>
      <c r="D10" s="23">
        <v>418286.79</v>
      </c>
      <c r="E10" s="23">
        <v>441753.82</v>
      </c>
      <c r="F10" s="23">
        <v>444094.04</v>
      </c>
      <c r="G10" s="23">
        <v>472411.36</v>
      </c>
      <c r="H10" s="23">
        <v>532233.25</v>
      </c>
      <c r="I10" s="23">
        <v>593807.60</v>
      </c>
      <c r="J10" s="23">
        <v>625786.69999999995</v>
      </c>
      <c r="K10" s="23">
        <v>677793.46</v>
      </c>
      <c r="L10" s="24">
        <v>743465.13</v>
      </c>
      <c r="M10" s="15">
        <v>65671.670000000042</v>
      </c>
      <c r="N10" s="16">
        <v>0.096890386047690846</v>
      </c>
      <c r="O10" s="107">
        <v>117678.43000000005</v>
      </c>
      <c r="P10" s="17">
        <v>0.1880487872305372</v>
      </c>
      <c r="Q10" s="107">
        <f t="shared" si="0"/>
        <v>149657.53000000003</v>
      </c>
      <c r="R10" s="18">
        <f t="shared" si="1"/>
        <v>0.25203033777270623</v>
      </c>
      <c r="S10" s="11"/>
    </row>
    <row r="11" spans="2:18" ht="15">
      <c r="B11" s="19" t="s">
        <v>25</v>
      </c>
      <c r="C11" s="25">
        <v>291407.98</v>
      </c>
      <c r="D11" s="25">
        <v>300918.09000000003</v>
      </c>
      <c r="E11" s="25">
        <v>310912.30</v>
      </c>
      <c r="F11" s="25">
        <v>326313.02</v>
      </c>
      <c r="G11" s="25">
        <v>357616.01</v>
      </c>
      <c r="H11" s="25">
        <v>399869.45</v>
      </c>
      <c r="I11" s="25">
        <v>438283.89</v>
      </c>
      <c r="J11" s="25">
        <v>476206.19</v>
      </c>
      <c r="K11" s="25">
        <v>505386.53</v>
      </c>
      <c r="L11" s="26">
        <v>555655.46</v>
      </c>
      <c r="M11" s="15">
        <v>50268.929999999935</v>
      </c>
      <c r="N11" s="16">
        <v>0.099466303543942702</v>
      </c>
      <c r="O11" s="107">
        <v>79449.26999999996</v>
      </c>
      <c r="P11" s="17">
        <v>0.16683796151410801</v>
      </c>
      <c r="Q11" s="107">
        <f t="shared" si="0"/>
        <v>117371.56999999995</v>
      </c>
      <c r="R11" s="18">
        <f t="shared" si="1"/>
        <v>0.26779804751664482</v>
      </c>
    </row>
    <row r="12" spans="2:18" ht="15">
      <c r="B12" s="19" t="s">
        <v>24</v>
      </c>
      <c r="C12" s="13">
        <v>81628.77</v>
      </c>
      <c r="D12" s="13">
        <v>106259.16</v>
      </c>
      <c r="E12" s="13">
        <v>109688.36</v>
      </c>
      <c r="F12" s="13">
        <v>64605.93</v>
      </c>
      <c r="G12" s="13">
        <v>83616.03</v>
      </c>
      <c r="H12" s="13">
        <v>123615.07</v>
      </c>
      <c r="I12" s="13">
        <v>123796.38</v>
      </c>
      <c r="J12" s="13">
        <v>135624.64000000001</v>
      </c>
      <c r="K12" s="13">
        <v>131012.81</v>
      </c>
      <c r="L12" s="14">
        <v>155006.01999999999</v>
      </c>
      <c r="M12" s="15">
        <v>23993.209999999992</v>
      </c>
      <c r="N12" s="16">
        <v>0.18313636658888544</v>
      </c>
      <c r="O12" s="107">
        <v>19381.379999999976</v>
      </c>
      <c r="P12" s="17">
        <v>0.14290456365450988</v>
      </c>
      <c r="Q12" s="107">
        <f t="shared" si="0"/>
        <v>31209.639999999985</v>
      </c>
      <c r="R12" s="18">
        <f t="shared" si="1"/>
        <v>0.2521046253533421</v>
      </c>
    </row>
    <row r="13" spans="2:18" ht="15">
      <c r="B13" s="22" t="s">
        <v>26</v>
      </c>
      <c r="C13" s="23">
        <v>373036.75</v>
      </c>
      <c r="D13" s="23">
        <v>407177.25</v>
      </c>
      <c r="E13" s="23">
        <v>420600.66</v>
      </c>
      <c r="F13" s="23">
        <v>390918.95</v>
      </c>
      <c r="G13" s="23">
        <v>441232.04</v>
      </c>
      <c r="H13" s="23">
        <v>523484.52</v>
      </c>
      <c r="I13" s="23">
        <v>562080.27</v>
      </c>
      <c r="J13" s="23">
        <v>611830.82999999996</v>
      </c>
      <c r="K13" s="23">
        <v>636399.35</v>
      </c>
      <c r="L13" s="24">
        <v>710661.48</v>
      </c>
      <c r="M13" s="15">
        <v>74262.13</v>
      </c>
      <c r="N13" s="16">
        <v>0.11669108398680805</v>
      </c>
      <c r="O13" s="107">
        <v>98830.650000000023</v>
      </c>
      <c r="P13" s="17">
        <v>0.16153264130217182</v>
      </c>
      <c r="Q13" s="107">
        <f t="shared" si="0"/>
        <v>148581.20999999996</v>
      </c>
      <c r="R13" s="18">
        <f t="shared" si="1"/>
        <v>0.26434162152676155</v>
      </c>
    </row>
    <row r="14" spans="2:20" ht="15">
      <c r="B14" s="22" t="s">
        <v>23</v>
      </c>
      <c r="C14" s="23">
        <v>17825.44</v>
      </c>
      <c r="D14" s="23">
        <v>11109.54</v>
      </c>
      <c r="E14" s="23">
        <v>21153.15</v>
      </c>
      <c r="F14" s="23">
        <v>53175.09</v>
      </c>
      <c r="G14" s="23">
        <v>31179.33</v>
      </c>
      <c r="H14" s="23">
        <v>8748.73</v>
      </c>
      <c r="I14" s="23">
        <v>31727.33</v>
      </c>
      <c r="J14" s="23">
        <v>13955.86</v>
      </c>
      <c r="K14" s="23">
        <v>41394.11</v>
      </c>
      <c r="L14" s="24">
        <v>32803.65</v>
      </c>
      <c r="M14" s="15">
        <v>-8590.4599999999991</v>
      </c>
      <c r="N14" s="16">
        <v>-0.20752855901479705</v>
      </c>
      <c r="O14" s="107">
        <v>18847.79</v>
      </c>
      <c r="P14" s="17">
        <v>1.3505287384654188</v>
      </c>
      <c r="Q14" s="107">
        <f t="shared" si="0"/>
        <v>1076.3199999999997</v>
      </c>
      <c r="R14" s="18">
        <f t="shared" si="1"/>
        <v>0.033924064836215351</v>
      </c>
      <c r="S14" s="11"/>
      <c r="T14" s="11"/>
    </row>
    <row r="15" spans="2:20" ht="17.25">
      <c r="B15" s="22" t="s">
        <v>30</v>
      </c>
      <c r="C15" s="23">
        <v>65175.800000000047</v>
      </c>
      <c r="D15" s="23">
        <v>75036.089999999967</v>
      </c>
      <c r="E15" s="23">
        <v>78534.210000000021</v>
      </c>
      <c r="F15" s="23">
        <v>88361.579999999958</v>
      </c>
      <c r="G15" s="23">
        <v>94662.329999999958</v>
      </c>
      <c r="H15" s="23">
        <v>101392.41999999998</v>
      </c>
      <c r="I15" s="23">
        <v>116366.51000000001</v>
      </c>
      <c r="J15" s="23">
        <v>102256.13999999996</v>
      </c>
      <c r="K15" s="23">
        <v>124847.93999999994</v>
      </c>
      <c r="L15" s="24">
        <v>143949.8600000001</v>
      </c>
      <c r="M15" s="15">
        <v>19101.920000000158</v>
      </c>
      <c r="N15" s="16">
        <v>0.15300148324433849</v>
      </c>
      <c r="O15" s="107">
        <v>41693.720000000147</v>
      </c>
      <c r="P15" s="17">
        <v>0.4077380585654824</v>
      </c>
      <c r="Q15" s="107">
        <f t="shared" si="0"/>
        <v>27583.350000000093</v>
      </c>
      <c r="R15" s="18">
        <f t="shared" si="1"/>
        <v>0.23703856032117909</v>
      </c>
      <c r="T15" s="11"/>
    </row>
    <row r="16" spans="2:18" ht="15">
      <c r="B16" s="22" t="s">
        <v>31</v>
      </c>
      <c r="C16" s="108">
        <v>21252.84</v>
      </c>
      <c r="D16" s="108">
        <v>20178.02</v>
      </c>
      <c r="E16" s="108">
        <v>18660.66</v>
      </c>
      <c r="F16" s="108">
        <v>25687.73</v>
      </c>
      <c r="G16" s="108">
        <v>14125.49</v>
      </c>
      <c r="H16" s="108">
        <v>15476.16</v>
      </c>
      <c r="I16" s="108">
        <v>16212.34</v>
      </c>
      <c r="J16" s="108">
        <v>18079.310000000001</v>
      </c>
      <c r="K16" s="108">
        <v>22530.98</v>
      </c>
      <c r="L16" s="109">
        <v>16733.55</v>
      </c>
      <c r="M16" s="15">
        <v>-5797.43</v>
      </c>
      <c r="N16" s="16">
        <v>-0.25730926928167352</v>
      </c>
      <c r="O16" s="107">
        <v>-1345.760000000002</v>
      </c>
      <c r="P16" s="17">
        <v>-0.074436469090911173</v>
      </c>
      <c r="Q16" s="107">
        <f t="shared" si="0"/>
        <v>521.20999999999913</v>
      </c>
      <c r="R16" s="18">
        <f t="shared" si="1"/>
        <v>0.032148968008319567</v>
      </c>
    </row>
    <row r="17" spans="2:18" ht="17.25">
      <c r="B17" s="111" t="s">
        <v>32</v>
      </c>
      <c r="C17" s="112">
        <v>43922.96000000005</v>
      </c>
      <c r="D17" s="112">
        <v>54858.069999999963</v>
      </c>
      <c r="E17" s="112">
        <v>59873.550000000017</v>
      </c>
      <c r="F17" s="112">
        <v>62673.849999999962</v>
      </c>
      <c r="G17" s="112">
        <v>80536.839999999953</v>
      </c>
      <c r="H17" s="112">
        <v>85916.25999999998</v>
      </c>
      <c r="I17" s="112">
        <v>100154.17000000001</v>
      </c>
      <c r="J17" s="112">
        <v>84176.829999999958</v>
      </c>
      <c r="K17" s="112">
        <v>102316.95999999995</v>
      </c>
      <c r="L17" s="113">
        <v>127216.3100000001</v>
      </c>
      <c r="M17" s="114">
        <v>20084.618502519959</v>
      </c>
      <c r="N17" s="115">
        <v>0.31024086347009594</v>
      </c>
      <c r="O17" s="119">
        <v>43039.480000000141</v>
      </c>
      <c r="P17" s="116">
        <v>0.51129841786629604</v>
      </c>
      <c r="Q17" s="119">
        <f t="shared" si="0"/>
        <v>27062.140000000087</v>
      </c>
      <c r="R17" s="117">
        <f t="shared" si="1"/>
        <v>0.27020482522095768</v>
      </c>
    </row>
    <row r="18" spans="2:18" ht="18" thickBot="1">
      <c r="B18" s="118" t="s">
        <v>38</v>
      </c>
      <c r="C18" s="28">
        <v>248874.29</v>
      </c>
      <c r="D18" s="28">
        <v>263234.37</v>
      </c>
      <c r="E18" s="28">
        <v>268403.44</v>
      </c>
      <c r="F18" s="28">
        <v>293294.66000000003</v>
      </c>
      <c r="G18" s="28">
        <v>311456.44</v>
      </c>
      <c r="H18" s="28">
        <v>341711.61</v>
      </c>
      <c r="I18" s="28">
        <v>369343.41000000003</v>
      </c>
      <c r="J18" s="28">
        <v>352528.08</v>
      </c>
      <c r="K18" s="28">
        <v>394859.09</v>
      </c>
      <c r="L18" s="29">
        <v>456571.54</v>
      </c>
      <c r="M18" s="30">
        <v>46380.822188580001</v>
      </c>
      <c r="N18" s="31">
        <v>0.1837269307037015</v>
      </c>
      <c r="O18" s="110">
        <v>76714.103437789949</v>
      </c>
      <c r="P18" s="32">
        <v>0.34538625328509842</v>
      </c>
      <c r="Q18" s="110">
        <f t="shared" si="0"/>
        <v>87228.129999999946</v>
      </c>
      <c r="R18" s="33">
        <f t="shared" si="1"/>
        <v>0.23617080375144628</v>
      </c>
    </row>
    <row r="19" spans="2:18" ht="15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N19" s="1"/>
      <c r="O19" s="1"/>
      <c r="P19" s="1"/>
      <c r="Q19" s="1"/>
      <c r="R19" s="1"/>
    </row>
    <row r="20" spans="2:18" ht="15">
      <c r="B20" s="103" t="s">
        <v>41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2:18" ht="15">
      <c r="B21" s="37" t="s">
        <v>33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N21" s="1"/>
      <c r="O21" s="1"/>
      <c r="P21" s="1"/>
      <c r="Q21" s="1"/>
      <c r="R21" s="1"/>
    </row>
    <row r="22" spans="2:18" ht="15.75" thickBot="1">
      <c r="B22" s="34"/>
      <c r="I22" s="11"/>
      <c r="J22" s="11"/>
      <c r="K22" s="11"/>
      <c r="L22" s="11"/>
      <c r="M22" s="11"/>
      <c r="N22" s="1"/>
      <c r="O22" s="1"/>
      <c r="P22" s="1"/>
      <c r="Q22" s="1"/>
      <c r="R22" s="1"/>
    </row>
    <row r="23" spans="2:18" ht="16.5" thickBot="1">
      <c r="B23" s="132" t="s">
        <v>17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4"/>
    </row>
    <row r="24" spans="2:18" ht="15.75" thickBot="1">
      <c r="B24" s="38" t="s">
        <v>61</v>
      </c>
      <c r="C24" s="3" t="s">
        <v>62</v>
      </c>
      <c r="D24" s="3" t="s">
        <v>63</v>
      </c>
      <c r="E24" s="3" t="s">
        <v>64</v>
      </c>
      <c r="F24" s="3" t="s">
        <v>65</v>
      </c>
      <c r="G24" s="3" t="s">
        <v>66</v>
      </c>
      <c r="H24" s="3" t="s">
        <v>67</v>
      </c>
      <c r="I24" s="3" t="s">
        <v>68</v>
      </c>
      <c r="J24" s="3" t="s">
        <v>69</v>
      </c>
      <c r="K24" s="3" t="s">
        <v>70</v>
      </c>
      <c r="L24" s="129" t="s">
        <v>71</v>
      </c>
      <c r="M24" s="3" t="s">
        <v>0</v>
      </c>
      <c r="N24" s="130" t="s">
        <v>1</v>
      </c>
      <c r="O24" s="130" t="s">
        <v>2</v>
      </c>
      <c r="P24" s="130" t="s">
        <v>3</v>
      </c>
      <c r="Q24" s="130" t="s">
        <v>4</v>
      </c>
      <c r="R24" s="131" t="s">
        <v>5</v>
      </c>
    </row>
    <row r="25" spans="2:18" ht="15">
      <c r="B25" s="4" t="s">
        <v>20</v>
      </c>
      <c r="C25" s="5">
        <v>161725.85999999999</v>
      </c>
      <c r="D25" s="5">
        <v>170087.28</v>
      </c>
      <c r="E25" s="5">
        <v>175393.67</v>
      </c>
      <c r="F25" s="5">
        <v>190750.55</v>
      </c>
      <c r="G25" s="5">
        <v>206315.82</v>
      </c>
      <c r="H25" s="5">
        <v>226220.09</v>
      </c>
      <c r="I25" s="5">
        <v>245198.85</v>
      </c>
      <c r="J25" s="5">
        <v>230852.02</v>
      </c>
      <c r="K25" s="5">
        <v>256013.16</v>
      </c>
      <c r="L25" s="6">
        <v>295681.15000000002</v>
      </c>
      <c r="M25" s="7">
        <v>39667.99000000002</v>
      </c>
      <c r="N25" s="8">
        <v>0.15494512078988443</v>
      </c>
      <c r="O25" s="106">
        <v>64829.130000000034</v>
      </c>
      <c r="P25" s="9">
        <v>0.280825482921917</v>
      </c>
      <c r="Q25" s="106">
        <f>L25-I25</f>
        <v>50482.300000000017</v>
      </c>
      <c r="R25" s="39">
        <f>L25/I25-1</f>
        <v>0.20588310263282228</v>
      </c>
    </row>
    <row r="26" spans="2:18" ht="15">
      <c r="B26" s="12" t="s">
        <v>34</v>
      </c>
      <c r="C26" s="13">
        <v>35853.35</v>
      </c>
      <c r="D26" s="13">
        <v>37225.43</v>
      </c>
      <c r="E26" s="13">
        <v>38924.08</v>
      </c>
      <c r="F26" s="13">
        <v>44780.45</v>
      </c>
      <c r="G26" s="13">
        <v>47845.87</v>
      </c>
      <c r="H26" s="13">
        <v>54192.96</v>
      </c>
      <c r="I26" s="13">
        <v>61248.26</v>
      </c>
      <c r="J26" s="13">
        <v>57760.55</v>
      </c>
      <c r="K26" s="13">
        <v>47506.30</v>
      </c>
      <c r="L26" s="14">
        <v>52942.14</v>
      </c>
      <c r="M26" s="15">
        <v>5435.8399999999965</v>
      </c>
      <c r="N26" s="16">
        <v>0.11442356066458537</v>
      </c>
      <c r="O26" s="107">
        <v>-4818.4100000000035</v>
      </c>
      <c r="P26" s="17">
        <v>-0.083420431419022223</v>
      </c>
      <c r="Q26" s="107">
        <f t="shared" si="2" ref="Q26:Q44">L26-I26</f>
        <v>-8306.1200000000026</v>
      </c>
      <c r="R26" s="18">
        <f t="shared" si="3" ref="R26:R44">L26/I26-1</f>
        <v>-0.13561397499292227</v>
      </c>
    </row>
    <row r="27" spans="2:18" ht="15">
      <c r="B27" s="12" t="s">
        <v>35</v>
      </c>
      <c r="C27" s="13">
        <v>36055.06</v>
      </c>
      <c r="D27" s="13">
        <v>39288.96</v>
      </c>
      <c r="E27" s="13">
        <v>41200.03</v>
      </c>
      <c r="F27" s="13">
        <v>45762.18</v>
      </c>
      <c r="G27" s="13">
        <v>47070.63</v>
      </c>
      <c r="H27" s="13">
        <v>46638.38</v>
      </c>
      <c r="I27" s="13">
        <v>53216.45</v>
      </c>
      <c r="J27" s="13">
        <v>43571.82</v>
      </c>
      <c r="K27" s="13">
        <v>60047.98</v>
      </c>
      <c r="L27" s="14">
        <v>68824.320000000007</v>
      </c>
      <c r="M27" s="15">
        <v>8776.3400000000038</v>
      </c>
      <c r="N27" s="16">
        <v>0.14615545768567073</v>
      </c>
      <c r="O27" s="107">
        <v>25252.500000000007</v>
      </c>
      <c r="P27" s="17">
        <v>0.57956036722817661</v>
      </c>
      <c r="Q27" s="107">
        <f t="shared" si="2"/>
        <v>15607.87000000001</v>
      </c>
      <c r="R27" s="18">
        <f t="shared" si="3"/>
        <v>0.29329032658134868</v>
      </c>
    </row>
    <row r="28" spans="2:18" ht="15">
      <c r="B28" s="40" t="s">
        <v>36</v>
      </c>
      <c r="C28" s="13">
        <v>64148.39</v>
      </c>
      <c r="D28" s="13">
        <v>67631.48</v>
      </c>
      <c r="E28" s="13">
        <v>68760.72</v>
      </c>
      <c r="F28" s="13">
        <v>72522.539999999994</v>
      </c>
      <c r="G28" s="13">
        <v>82544.55</v>
      </c>
      <c r="H28" s="13">
        <v>97660.58</v>
      </c>
      <c r="I28" s="13">
        <v>102499.48</v>
      </c>
      <c r="J28" s="13">
        <v>101661.89</v>
      </c>
      <c r="K28" s="13">
        <v>119437.47</v>
      </c>
      <c r="L28" s="14">
        <v>138833.79999999999</v>
      </c>
      <c r="M28" s="15">
        <v>19396.329999999987</v>
      </c>
      <c r="N28" s="16">
        <v>0.16239736156500961</v>
      </c>
      <c r="O28" s="107">
        <v>37171.909999999989</v>
      </c>
      <c r="P28" s="17">
        <v>0.36564252346675818</v>
      </c>
      <c r="Q28" s="107">
        <f t="shared" si="2"/>
        <v>36334.319999999992</v>
      </c>
      <c r="R28" s="18">
        <f t="shared" si="3"/>
        <v>0.35448296908433097</v>
      </c>
    </row>
    <row r="29" spans="2:18" ht="15">
      <c r="B29" s="40" t="s">
        <v>37</v>
      </c>
      <c r="C29" s="13">
        <v>25668.67</v>
      </c>
      <c r="D29" s="13">
        <v>25941.07</v>
      </c>
      <c r="E29" s="13">
        <v>26508.49</v>
      </c>
      <c r="F29" s="13">
        <v>27684.36</v>
      </c>
      <c r="G29" s="13">
        <v>28854.12</v>
      </c>
      <c r="H29" s="13">
        <v>27726.85</v>
      </c>
      <c r="I29" s="13">
        <v>28233.32</v>
      </c>
      <c r="J29" s="13">
        <v>27856.98</v>
      </c>
      <c r="K29" s="13">
        <v>29020.74</v>
      </c>
      <c r="L29" s="14">
        <v>35080.44</v>
      </c>
      <c r="M29" s="15">
        <v>6059.7000000000007</v>
      </c>
      <c r="N29" s="16">
        <v>0.20880584023701676</v>
      </c>
      <c r="O29" s="107">
        <v>7223.4600000000028</v>
      </c>
      <c r="P29" s="17">
        <v>0.25930520824583292</v>
      </c>
      <c r="Q29" s="107">
        <f t="shared" si="2"/>
        <v>6847.1200000000026</v>
      </c>
      <c r="R29" s="18">
        <f t="shared" si="3"/>
        <v>0.24251912279533561</v>
      </c>
    </row>
    <row r="30" spans="2:18" ht="15">
      <c r="B30" s="12" t="s">
        <v>21</v>
      </c>
      <c r="C30" s="25">
        <v>28304.75</v>
      </c>
      <c r="D30" s="13">
        <v>32288.02</v>
      </c>
      <c r="E30" s="13">
        <v>30616.24</v>
      </c>
      <c r="F30" s="13">
        <v>30336.99</v>
      </c>
      <c r="G30" s="13">
        <v>29419.91</v>
      </c>
      <c r="H30" s="13">
        <v>32179.21</v>
      </c>
      <c r="I30" s="13">
        <v>34159.800000000003</v>
      </c>
      <c r="J30" s="13">
        <v>36055.76</v>
      </c>
      <c r="K30" s="13">
        <v>38992.60</v>
      </c>
      <c r="L30" s="14">
        <v>47646.56</v>
      </c>
      <c r="M30" s="15">
        <v>8653.9599999999991</v>
      </c>
      <c r="N30" s="16">
        <v>0.22193852166821393</v>
      </c>
      <c r="O30" s="107">
        <v>11590.799999999996</v>
      </c>
      <c r="P30" s="17">
        <v>0.32146874729585484</v>
      </c>
      <c r="Q30" s="107">
        <f t="shared" si="2"/>
        <v>13486.759999999995</v>
      </c>
      <c r="R30" s="18">
        <f t="shared" si="3"/>
        <v>0.39481378696596559</v>
      </c>
    </row>
    <row r="31" spans="2:18" ht="15">
      <c r="B31" s="12" t="s">
        <v>22</v>
      </c>
      <c r="C31" s="13">
        <v>7340.41</v>
      </c>
      <c r="D31" s="13">
        <v>6109.57</v>
      </c>
      <c r="E31" s="13">
        <v>5358.44</v>
      </c>
      <c r="F31" s="13">
        <v>7800.68</v>
      </c>
      <c r="G31" s="13">
        <v>6305.88</v>
      </c>
      <c r="H31" s="13">
        <v>7426.42</v>
      </c>
      <c r="I31" s="13">
        <v>6754.32</v>
      </c>
      <c r="J31" s="13">
        <v>6986.25</v>
      </c>
      <c r="K31" s="13">
        <v>10208.709999999999</v>
      </c>
      <c r="L31" s="14">
        <v>9725.75</v>
      </c>
      <c r="M31" s="15">
        <v>-482.95999999999913</v>
      </c>
      <c r="N31" s="16">
        <v>-0.047308621755344116</v>
      </c>
      <c r="O31" s="107">
        <v>2739.50</v>
      </c>
      <c r="P31" s="17">
        <v>0.39212739309357669</v>
      </c>
      <c r="Q31" s="107">
        <f t="shared" si="2"/>
        <v>2971.4300000000003</v>
      </c>
      <c r="R31" s="18">
        <f t="shared" si="3"/>
        <v>0.43993029646211612</v>
      </c>
    </row>
    <row r="32" spans="2:18" ht="15">
      <c r="B32" s="19" t="s">
        <v>27</v>
      </c>
      <c r="C32" s="20">
        <v>58804.69</v>
      </c>
      <c r="D32" s="20">
        <v>64427.32</v>
      </c>
      <c r="E32" s="20">
        <v>68080.38</v>
      </c>
      <c r="F32" s="20">
        <v>50062.68</v>
      </c>
      <c r="G32" s="20">
        <v>52201.63</v>
      </c>
      <c r="H32" s="20">
        <v>65034.85</v>
      </c>
      <c r="I32" s="20">
        <v>74350.31</v>
      </c>
      <c r="J32" s="20">
        <v>95086.11</v>
      </c>
      <c r="K32" s="20">
        <v>87189.71</v>
      </c>
      <c r="L32" s="21">
        <v>84487.75</v>
      </c>
      <c r="M32" s="15">
        <v>-2701.9600000000064</v>
      </c>
      <c r="N32" s="16">
        <v>-0.030989436712199225</v>
      </c>
      <c r="O32" s="107">
        <v>-10598.36</v>
      </c>
      <c r="P32" s="17">
        <v>-0.11146065392726656</v>
      </c>
      <c r="Q32" s="107">
        <f t="shared" si="2"/>
        <v>10137.440000000002</v>
      </c>
      <c r="R32" s="18">
        <f t="shared" si="3"/>
        <v>0.13634697689895314</v>
      </c>
    </row>
    <row r="33" spans="2:18" ht="15">
      <c r="B33" s="19" t="s">
        <v>29</v>
      </c>
      <c r="C33" s="25">
        <v>37387.86</v>
      </c>
      <c r="D33" s="25">
        <v>38305.65</v>
      </c>
      <c r="E33" s="25">
        <v>38283.339999999997</v>
      </c>
      <c r="F33" s="25">
        <v>36294.589999999997</v>
      </c>
      <c r="G33" s="25">
        <v>42559.59</v>
      </c>
      <c r="H33" s="25">
        <v>48411.54</v>
      </c>
      <c r="I33" s="25">
        <v>52574.55</v>
      </c>
      <c r="J33" s="25">
        <v>69774.52</v>
      </c>
      <c r="K33" s="25">
        <v>63971.02</v>
      </c>
      <c r="L33" s="26">
        <v>62133.02</v>
      </c>
      <c r="M33" s="15">
        <v>-1838</v>
      </c>
      <c r="N33" s="16">
        <v>-0.028731760100120352</v>
      </c>
      <c r="O33" s="107">
        <v>-7641.5000000000073</v>
      </c>
      <c r="P33" s="17">
        <v>-0.10951705579629933</v>
      </c>
      <c r="Q33" s="107">
        <f t="shared" si="2"/>
        <v>9558.4699999999939</v>
      </c>
      <c r="R33" s="18">
        <f t="shared" si="3"/>
        <v>0.18180792798036305</v>
      </c>
    </row>
    <row r="34" spans="2:18" ht="15">
      <c r="B34" s="19" t="s">
        <v>28</v>
      </c>
      <c r="C34" s="25">
        <v>21416.82</v>
      </c>
      <c r="D34" s="25">
        <v>26121.67</v>
      </c>
      <c r="E34" s="25">
        <v>29797.03</v>
      </c>
      <c r="F34" s="25">
        <v>13768.09</v>
      </c>
      <c r="G34" s="25">
        <v>9642.0499999999993</v>
      </c>
      <c r="H34" s="25">
        <v>16623.32</v>
      </c>
      <c r="I34" s="25">
        <v>21775.76</v>
      </c>
      <c r="J34" s="25">
        <v>25311.58</v>
      </c>
      <c r="K34" s="25">
        <v>23218.69</v>
      </c>
      <c r="L34" s="26">
        <v>22354.73</v>
      </c>
      <c r="M34" s="15">
        <v>-863.95999999999913</v>
      </c>
      <c r="N34" s="16">
        <v>-0.037209678926761081</v>
      </c>
      <c r="O34" s="107">
        <v>-2956.8500000000022</v>
      </c>
      <c r="P34" s="17">
        <v>-0.11681807299267777</v>
      </c>
      <c r="Q34" s="107">
        <f t="shared" si="2"/>
        <v>578.97000000000116</v>
      </c>
      <c r="R34" s="18">
        <f t="shared" si="3"/>
        <v>0.026587820585825872</v>
      </c>
    </row>
    <row r="35" spans="2:18" ht="15">
      <c r="B35" s="22" t="s">
        <v>19</v>
      </c>
      <c r="C35" s="23">
        <v>256175.70</v>
      </c>
      <c r="D35" s="23">
        <v>272902.37</v>
      </c>
      <c r="E35" s="23">
        <v>279458.39</v>
      </c>
      <c r="F35" s="23">
        <v>278950.90999999997</v>
      </c>
      <c r="G35" s="23">
        <v>294243.24</v>
      </c>
      <c r="H35" s="23">
        <v>330860.58</v>
      </c>
      <c r="I35" s="23">
        <v>360463.28</v>
      </c>
      <c r="J35" s="23">
        <v>368980.14</v>
      </c>
      <c r="K35" s="23">
        <v>392404.04</v>
      </c>
      <c r="L35" s="24">
        <v>437541.34</v>
      </c>
      <c r="M35" s="15">
        <v>45137.300000000047</v>
      </c>
      <c r="N35" s="16">
        <v>0.11502761286555563</v>
      </c>
      <c r="O35" s="107">
        <v>68561.200000000012</v>
      </c>
      <c r="P35" s="17">
        <v>0.1858127106786831</v>
      </c>
      <c r="Q35" s="107">
        <f t="shared" si="2"/>
        <v>77078.06</v>
      </c>
      <c r="R35" s="18">
        <f t="shared" si="3"/>
        <v>0.21383054606838181</v>
      </c>
    </row>
    <row r="36" spans="2:18" ht="15">
      <c r="B36" s="19" t="s">
        <v>25</v>
      </c>
      <c r="C36" s="20">
        <v>173002.74</v>
      </c>
      <c r="D36" s="20">
        <v>178502.20</v>
      </c>
      <c r="E36" s="20">
        <v>179734.76</v>
      </c>
      <c r="F36" s="20">
        <v>187839.46</v>
      </c>
      <c r="G36" s="20">
        <v>205537.54</v>
      </c>
      <c r="H36" s="20">
        <v>228239.03</v>
      </c>
      <c r="I36" s="20">
        <v>242730.05</v>
      </c>
      <c r="J36" s="20">
        <v>252135.07</v>
      </c>
      <c r="K36" s="20">
        <v>261919.57</v>
      </c>
      <c r="L36" s="21">
        <v>294434.46000000002</v>
      </c>
      <c r="M36" s="15">
        <v>32514.890000000014</v>
      </c>
      <c r="N36" s="16">
        <v>0.1241407429005783</v>
      </c>
      <c r="O36" s="107">
        <v>42299.390000000014</v>
      </c>
      <c r="P36" s="17">
        <v>0.16776480162002061</v>
      </c>
      <c r="Q36" s="107">
        <f t="shared" si="2"/>
        <v>51704.410000000033</v>
      </c>
      <c r="R36" s="18">
        <f t="shared" si="3"/>
        <v>0.21301198594899984</v>
      </c>
    </row>
    <row r="37" spans="2:18" ht="15">
      <c r="B37" s="19" t="s">
        <v>24</v>
      </c>
      <c r="C37" s="13">
        <v>65663.399999999994</v>
      </c>
      <c r="D37" s="13">
        <v>85439.87</v>
      </c>
      <c r="E37" s="13">
        <v>77884.850000000006</v>
      </c>
      <c r="F37" s="13">
        <v>51410.99</v>
      </c>
      <c r="G37" s="13">
        <v>67272.100000000006</v>
      </c>
      <c r="H37" s="13">
        <v>94347.02</v>
      </c>
      <c r="I37" s="13">
        <v>92204</v>
      </c>
      <c r="J37" s="13">
        <v>97809.86</v>
      </c>
      <c r="K37" s="13">
        <v>97159.60</v>
      </c>
      <c r="L37" s="14">
        <v>117764.53</v>
      </c>
      <c r="M37" s="15">
        <v>20604.929999999993</v>
      </c>
      <c r="N37" s="16">
        <v>0.2120730221203051</v>
      </c>
      <c r="O37" s="107">
        <v>19954.669999999998</v>
      </c>
      <c r="P37" s="17">
        <v>0.20401491219801349</v>
      </c>
      <c r="Q37" s="107">
        <f t="shared" si="2"/>
        <v>25560.53</v>
      </c>
      <c r="R37" s="18">
        <f t="shared" si="3"/>
        <v>0.2772171489306321</v>
      </c>
    </row>
    <row r="38" spans="2:18" ht="15">
      <c r="B38" s="22" t="s">
        <v>26</v>
      </c>
      <c r="C38" s="23">
        <v>238666.14</v>
      </c>
      <c r="D38" s="23">
        <v>263942.07</v>
      </c>
      <c r="E38" s="23">
        <v>257619.60</v>
      </c>
      <c r="F38" s="23">
        <v>239250.44</v>
      </c>
      <c r="G38" s="23">
        <v>272809.64</v>
      </c>
      <c r="H38" s="23">
        <v>322586.05</v>
      </c>
      <c r="I38" s="23">
        <v>334934.06</v>
      </c>
      <c r="J38" s="23">
        <v>349944.93</v>
      </c>
      <c r="K38" s="23">
        <v>359079.17</v>
      </c>
      <c r="L38" s="24">
        <v>412198.99</v>
      </c>
      <c r="M38" s="15">
        <v>53119.820000000007</v>
      </c>
      <c r="N38" s="16">
        <v>0.14793344877120007</v>
      </c>
      <c r="O38" s="107">
        <v>62254.06</v>
      </c>
      <c r="P38" s="17">
        <v>0.1778967336374897</v>
      </c>
      <c r="Q38" s="107">
        <f t="shared" si="2"/>
        <v>77264.929999999993</v>
      </c>
      <c r="R38" s="18">
        <f t="shared" si="3"/>
        <v>0.23068698955251077</v>
      </c>
    </row>
    <row r="39" spans="2:18" ht="15">
      <c r="B39" s="22" t="s">
        <v>23</v>
      </c>
      <c r="C39" s="23">
        <v>17509.57</v>
      </c>
      <c r="D39" s="23">
        <v>8960.2999999999993</v>
      </c>
      <c r="E39" s="23">
        <v>21838.79</v>
      </c>
      <c r="F39" s="23">
        <v>39700.46</v>
      </c>
      <c r="G39" s="23">
        <v>21433.60</v>
      </c>
      <c r="H39" s="23">
        <v>8274.52</v>
      </c>
      <c r="I39" s="23">
        <v>25529.23</v>
      </c>
      <c r="J39" s="23">
        <v>19035.21</v>
      </c>
      <c r="K39" s="23">
        <v>33324.879999999997</v>
      </c>
      <c r="L39" s="24">
        <v>25342.35</v>
      </c>
      <c r="M39" s="15">
        <v>-7982.5299999999988</v>
      </c>
      <c r="N39" s="16">
        <v>-0.23953664649355078</v>
      </c>
      <c r="O39" s="107">
        <v>6307.1399999999994</v>
      </c>
      <c r="P39" s="17">
        <v>0.33134071018917055</v>
      </c>
      <c r="Q39" s="107">
        <f t="shared" si="2"/>
        <v>-186.88000000000102</v>
      </c>
      <c r="R39" s="18">
        <f t="shared" si="3"/>
        <v>-0.007320236450531481</v>
      </c>
    </row>
    <row r="40" spans="2:18" ht="17.25">
      <c r="B40" s="22" t="s">
        <v>30</v>
      </c>
      <c r="C40" s="23">
        <v>54415.729999999981</v>
      </c>
      <c r="D40" s="23">
        <v>62178.749999999971</v>
      </c>
      <c r="E40" s="23">
        <v>64558.489999999991</v>
      </c>
      <c r="F40" s="23">
        <v>69542.669999999984</v>
      </c>
      <c r="G40" s="23">
        <v>72757.78</v>
      </c>
      <c r="H40" s="23">
        <v>78571.809999999969</v>
      </c>
      <c r="I40" s="23">
        <v>89203.150000000023</v>
      </c>
      <c r="J40" s="23">
        <v>84547.229999999981</v>
      </c>
      <c r="K40" s="23">
        <v>97057.210000000021</v>
      </c>
      <c r="L40" s="24">
        <v>111026.27000000002</v>
      </c>
      <c r="M40" s="15">
        <v>13969.059999999998</v>
      </c>
      <c r="N40" s="16">
        <v>0.14392604114624752</v>
      </c>
      <c r="O40" s="107">
        <v>26479.040000000037</v>
      </c>
      <c r="P40" s="17">
        <v>0.31318636932280386</v>
      </c>
      <c r="Q40" s="107">
        <f t="shared" si="2"/>
        <v>21823.119999999995</v>
      </c>
      <c r="R40" s="18">
        <f t="shared" si="3"/>
        <v>0.24464517228371419</v>
      </c>
    </row>
    <row r="41" spans="2:18" ht="15">
      <c r="B41" s="22" t="s">
        <v>31</v>
      </c>
      <c r="C41" s="108">
        <v>17492.490000000002</v>
      </c>
      <c r="D41" s="108">
        <v>16063.65</v>
      </c>
      <c r="E41" s="108">
        <v>13502.68</v>
      </c>
      <c r="F41" s="108">
        <v>20087.30</v>
      </c>
      <c r="G41" s="108">
        <v>11012.22</v>
      </c>
      <c r="H41" s="108">
        <v>11595.53</v>
      </c>
      <c r="I41" s="108">
        <v>11085.70</v>
      </c>
      <c r="J41" s="108">
        <v>11032.19</v>
      </c>
      <c r="K41" s="108">
        <v>17943.50</v>
      </c>
      <c r="L41" s="109">
        <v>10843.58</v>
      </c>
      <c r="M41" s="15">
        <v>-7099.92</v>
      </c>
      <c r="N41" s="16">
        <v>-0.39568200183910607</v>
      </c>
      <c r="O41" s="107">
        <v>-188.61000000000058</v>
      </c>
      <c r="P41" s="17">
        <v>-0.01709633354755502</v>
      </c>
      <c r="Q41" s="107">
        <f t="shared" si="2"/>
        <v>-242.1200000000008</v>
      </c>
      <c r="R41" s="18">
        <f t="shared" si="3"/>
        <v>-0.021840749794780789</v>
      </c>
    </row>
    <row r="42" spans="2:18" ht="17.25">
      <c r="B42" s="22" t="s">
        <v>32</v>
      </c>
      <c r="C42" s="23">
        <v>36923.239999999976</v>
      </c>
      <c r="D42" s="23">
        <v>46115.099999999969</v>
      </c>
      <c r="E42" s="23">
        <v>51055.80999999999</v>
      </c>
      <c r="F42" s="23">
        <v>49455.369999999981</v>
      </c>
      <c r="G42" s="23">
        <v>61745.56</v>
      </c>
      <c r="H42" s="23">
        <v>66976.27999999997</v>
      </c>
      <c r="I42" s="23">
        <v>78117.450000000026</v>
      </c>
      <c r="J42" s="23">
        <v>73515.039999999979</v>
      </c>
      <c r="K42" s="23">
        <v>79113.710000000021</v>
      </c>
      <c r="L42" s="24">
        <v>100182.69000000002</v>
      </c>
      <c r="M42" s="15">
        <v>21068.979999999996</v>
      </c>
      <c r="N42" s="16">
        <v>0.26631262773544551</v>
      </c>
      <c r="O42" s="107">
        <v>26667.650000000038</v>
      </c>
      <c r="P42" s="17">
        <v>0.36275094184809054</v>
      </c>
      <c r="Q42" s="107">
        <f t="shared" si="2"/>
        <v>22065.239999999991</v>
      </c>
      <c r="R42" s="18">
        <f t="shared" si="3"/>
        <v>0.28246236916335565</v>
      </c>
    </row>
    <row r="43" spans="2:18" ht="17.25">
      <c r="B43" s="104" t="s">
        <v>38</v>
      </c>
      <c r="C43" s="23">
        <v>197371.02</v>
      </c>
      <c r="D43" s="23">
        <v>208484.87</v>
      </c>
      <c r="E43" s="23">
        <v>211368.35</v>
      </c>
      <c r="F43" s="23">
        <v>228888.21999999997</v>
      </c>
      <c r="G43" s="23">
        <v>242041.61000000002</v>
      </c>
      <c r="H43" s="23">
        <v>265825.71999999997</v>
      </c>
      <c r="I43" s="23">
        <v>286112.97000000003</v>
      </c>
      <c r="J43" s="23">
        <v>273894.02999999997</v>
      </c>
      <c r="K43" s="23">
        <v>305214.47000000003</v>
      </c>
      <c r="L43" s="24">
        <v>353053.46</v>
      </c>
      <c r="M43" s="15">
        <v>47838.989999999991</v>
      </c>
      <c r="N43" s="16">
        <v>0.15673893180752541</v>
      </c>
      <c r="O43" s="107">
        <v>79159.430000000051</v>
      </c>
      <c r="P43" s="17">
        <v>0.28901480620077802</v>
      </c>
      <c r="Q43" s="107">
        <f t="shared" si="2"/>
        <v>66940.489999999991</v>
      </c>
      <c r="R43" s="18">
        <f t="shared" si="3"/>
        <v>0.23396524107243377</v>
      </c>
    </row>
    <row r="44" spans="2:18" ht="18" thickBot="1">
      <c r="B44" s="27" t="s">
        <v>39</v>
      </c>
      <c r="C44" s="28">
        <v>44246.579999999994</v>
      </c>
      <c r="D44" s="28">
        <v>59318.20</v>
      </c>
      <c r="E44" s="28">
        <v>48087.820000000007</v>
      </c>
      <c r="F44" s="28">
        <v>37642.899999999994</v>
      </c>
      <c r="G44" s="28">
        <v>57630.05</v>
      </c>
      <c r="H44" s="28">
        <v>77723.700000000012</v>
      </c>
      <c r="I44" s="28">
        <v>70428.240000000005</v>
      </c>
      <c r="J44" s="28">
        <v>72498.28</v>
      </c>
      <c r="K44" s="28">
        <v>73940.91</v>
      </c>
      <c r="L44" s="29">
        <v>95409.80</v>
      </c>
      <c r="M44" s="30">
        <v>21468.89</v>
      </c>
      <c r="N44" s="31">
        <v>0.29035198511892801</v>
      </c>
      <c r="O44" s="110">
        <v>22911.520000000004</v>
      </c>
      <c r="P44" s="32">
        <v>0.31602846302008825</v>
      </c>
      <c r="Q44" s="110">
        <f t="shared" si="2"/>
        <v>24981.559999999998</v>
      </c>
      <c r="R44" s="33">
        <f t="shared" si="3"/>
        <v>0.35470941769949094</v>
      </c>
    </row>
    <row r="45" spans="2:18" ht="15"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3"/>
      <c r="N45" s="44"/>
      <c r="O45" s="44"/>
      <c r="P45" s="44"/>
      <c r="Q45" s="44"/>
      <c r="R45" s="44"/>
    </row>
    <row r="46" spans="2:18" ht="15">
      <c r="B46" s="103" t="s">
        <v>41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3"/>
      <c r="N46" s="44"/>
      <c r="O46" s="44"/>
      <c r="P46" s="44"/>
      <c r="Q46" s="44"/>
      <c r="R46" s="44"/>
    </row>
    <row r="47" spans="2:18" ht="15">
      <c r="B47" s="37" t="s">
        <v>33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N47" s="1"/>
      <c r="O47" s="1"/>
      <c r="P47" s="1"/>
      <c r="Q47" s="1"/>
      <c r="R47" s="1"/>
    </row>
    <row r="48" spans="2:18" ht="15">
      <c r="B48" s="45" t="s">
        <v>40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N48" s="1"/>
      <c r="O48" s="1"/>
      <c r="P48" s="1"/>
      <c r="Q48" s="1"/>
      <c r="R48" s="1"/>
    </row>
    <row r="49" spans="2:18" ht="15">
      <c r="B49" s="45" t="s">
        <v>42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N49" s="1"/>
      <c r="O49" s="1"/>
      <c r="P49" s="1"/>
      <c r="Q49" s="1"/>
      <c r="R49" s="1"/>
    </row>
    <row r="50" ht="15.75" thickBot="1"/>
    <row r="51" spans="2:18" ht="16.5" thickBot="1">
      <c r="B51" s="132" t="s">
        <v>18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4"/>
    </row>
    <row r="52" spans="2:18" ht="15.75" thickBot="1">
      <c r="B52" s="38" t="s">
        <v>61</v>
      </c>
      <c r="C52" s="3" t="s">
        <v>62</v>
      </c>
      <c r="D52" s="3" t="s">
        <v>63</v>
      </c>
      <c r="E52" s="3" t="s">
        <v>64</v>
      </c>
      <c r="F52" s="3" t="s">
        <v>65</v>
      </c>
      <c r="G52" s="3" t="s">
        <v>66</v>
      </c>
      <c r="H52" s="3" t="s">
        <v>67</v>
      </c>
      <c r="I52" s="3" t="s">
        <v>68</v>
      </c>
      <c r="J52" s="3" t="s">
        <v>69</v>
      </c>
      <c r="K52" s="3" t="s">
        <v>70</v>
      </c>
      <c r="L52" s="129" t="s">
        <v>71</v>
      </c>
      <c r="M52" s="3" t="s">
        <v>0</v>
      </c>
      <c r="N52" s="130" t="s">
        <v>1</v>
      </c>
      <c r="O52" s="130" t="s">
        <v>2</v>
      </c>
      <c r="P52" s="130" t="s">
        <v>3</v>
      </c>
      <c r="Q52" s="130" t="s">
        <v>4</v>
      </c>
      <c r="R52" s="131" t="s">
        <v>5</v>
      </c>
    </row>
    <row r="53" spans="2:18" ht="15">
      <c r="B53" s="4" t="s">
        <v>20</v>
      </c>
      <c r="C53" s="46">
        <v>46717.12</v>
      </c>
      <c r="D53" s="46">
        <v>49303.66</v>
      </c>
      <c r="E53" s="46">
        <v>50906.89</v>
      </c>
      <c r="F53" s="46">
        <v>58747.11</v>
      </c>
      <c r="G53" s="46">
        <v>64426.76</v>
      </c>
      <c r="H53" s="46">
        <v>68969.30</v>
      </c>
      <c r="I53" s="46">
        <v>74975.59</v>
      </c>
      <c r="J53" s="46">
        <v>70819.50</v>
      </c>
      <c r="K53" s="46">
        <v>79873.72</v>
      </c>
      <c r="L53" s="47">
        <v>91564.15</v>
      </c>
      <c r="M53" s="48">
        <v>11690.429999999993</v>
      </c>
      <c r="N53" s="49">
        <v>0.14636140648012885</v>
      </c>
      <c r="O53" s="120">
        <v>20744.649999999994</v>
      </c>
      <c r="P53" s="50">
        <v>0.29292285316897182</v>
      </c>
      <c r="Q53" s="120">
        <f>L53-I53</f>
        <v>16588.559999999998</v>
      </c>
      <c r="R53" s="51">
        <f>L53/I53-1</f>
        <v>0.22125281041469624</v>
      </c>
    </row>
    <row r="54" spans="2:18" ht="15">
      <c r="B54" s="12" t="s">
        <v>34</v>
      </c>
      <c r="C54" s="52">
        <v>12024.35</v>
      </c>
      <c r="D54" s="52">
        <v>12330.85</v>
      </c>
      <c r="E54" s="52">
        <v>12864.85</v>
      </c>
      <c r="F54" s="52">
        <v>14603.25</v>
      </c>
      <c r="G54" s="52">
        <v>16348.79</v>
      </c>
      <c r="H54" s="52">
        <v>18563.93</v>
      </c>
      <c r="I54" s="52">
        <v>20983.65</v>
      </c>
      <c r="J54" s="52">
        <v>19789.91</v>
      </c>
      <c r="K54" s="52">
        <v>16422.650000000001</v>
      </c>
      <c r="L54" s="53">
        <v>18359.23</v>
      </c>
      <c r="M54" s="54">
        <v>1936.5799999999981</v>
      </c>
      <c r="N54" s="55">
        <v>0.11792128554161474</v>
      </c>
      <c r="O54" s="121">
        <v>-1430.6800000000003</v>
      </c>
      <c r="P54" s="56">
        <v>-0.072293406084211642</v>
      </c>
      <c r="Q54" s="121">
        <f t="shared" si="4" ref="Q54:Q72">L54-I54</f>
        <v>-2624.4200000000019</v>
      </c>
      <c r="R54" s="57">
        <f t="shared" si="5" ref="R54:R72">L54/I54-1</f>
        <v>-0.12506975669151943</v>
      </c>
    </row>
    <row r="55" spans="2:18" ht="15">
      <c r="B55" s="12" t="s">
        <v>35</v>
      </c>
      <c r="C55" s="52">
        <v>11430.55</v>
      </c>
      <c r="D55" s="52">
        <v>12323.73</v>
      </c>
      <c r="E55" s="52">
        <v>12968.11</v>
      </c>
      <c r="F55" s="52">
        <v>14624.46</v>
      </c>
      <c r="G55" s="52">
        <v>15035.36</v>
      </c>
      <c r="H55" s="52">
        <v>14800.25</v>
      </c>
      <c r="I55" s="52">
        <v>16759.41</v>
      </c>
      <c r="J55" s="52">
        <v>13744.38</v>
      </c>
      <c r="K55" s="52">
        <v>19729.95</v>
      </c>
      <c r="L55" s="53">
        <v>22461.58</v>
      </c>
      <c r="M55" s="54">
        <v>2731.630000000001</v>
      </c>
      <c r="N55" s="55">
        <v>0.13845093373272621</v>
      </c>
      <c r="O55" s="121">
        <v>8717.2000000000025</v>
      </c>
      <c r="P55" s="56">
        <v>0.63423741194582828</v>
      </c>
      <c r="Q55" s="121">
        <f t="shared" si="4"/>
        <v>5702.1700000000019</v>
      </c>
      <c r="R55" s="57">
        <f t="shared" si="5"/>
        <v>0.34023691764805575</v>
      </c>
    </row>
    <row r="56" spans="2:18" ht="15">
      <c r="B56" s="40" t="s">
        <v>36</v>
      </c>
      <c r="C56" s="52">
        <v>23241.85</v>
      </c>
      <c r="D56" s="52">
        <v>24619.55</v>
      </c>
      <c r="E56" s="52">
        <v>25051.15</v>
      </c>
      <c r="F56" s="52">
        <v>29491.11</v>
      </c>
      <c r="G56" s="52">
        <v>32958.980000000003</v>
      </c>
      <c r="H56" s="52">
        <v>35509.19</v>
      </c>
      <c r="I56" s="52">
        <v>37095.04</v>
      </c>
      <c r="J56" s="52">
        <v>36797.44</v>
      </c>
      <c r="K56" s="52">
        <v>43253.43</v>
      </c>
      <c r="L56" s="53">
        <v>50268.80</v>
      </c>
      <c r="M56" s="54">
        <v>7015.3700000000026</v>
      </c>
      <c r="N56" s="55">
        <v>0.16219222383057263</v>
      </c>
      <c r="O56" s="121">
        <v>13471.36</v>
      </c>
      <c r="P56" s="56">
        <v>0.36609503269792687</v>
      </c>
      <c r="Q56" s="121">
        <f t="shared" si="4"/>
        <v>13173.760000000002</v>
      </c>
      <c r="R56" s="57">
        <f t="shared" si="5"/>
        <v>0.35513534963164894</v>
      </c>
    </row>
    <row r="57" spans="2:18" ht="15">
      <c r="B57" s="40" t="s">
        <v>37</v>
      </c>
      <c r="C57" s="52">
        <v>20.36</v>
      </c>
      <c r="D57" s="52">
        <v>29.53</v>
      </c>
      <c r="E57" s="52">
        <v>22.78</v>
      </c>
      <c r="F57" s="52">
        <v>28.28</v>
      </c>
      <c r="G57" s="52">
        <v>83.64</v>
      </c>
      <c r="H57" s="52">
        <v>95.93</v>
      </c>
      <c r="I57" s="52">
        <v>137.50</v>
      </c>
      <c r="J57" s="52">
        <v>487.76</v>
      </c>
      <c r="K57" s="52">
        <v>467.69</v>
      </c>
      <c r="L57" s="53">
        <v>474.54</v>
      </c>
      <c r="M57" s="54">
        <v>6.8500000000000227</v>
      </c>
      <c r="N57" s="55">
        <v>0.014646453847634078</v>
      </c>
      <c r="O57" s="121">
        <v>-13.21999999999997</v>
      </c>
      <c r="P57" s="56">
        <v>-0.027103493521403954</v>
      </c>
      <c r="Q57" s="121">
        <f t="shared" si="4"/>
        <v>337.04</v>
      </c>
      <c r="R57" s="57">
        <f t="shared" si="5"/>
        <v>2.4512</v>
      </c>
    </row>
    <row r="58" spans="2:18" ht="15">
      <c r="B58" s="12" t="s">
        <v>21</v>
      </c>
      <c r="C58" s="52">
        <v>4099.80</v>
      </c>
      <c r="D58" s="52">
        <v>4623.87</v>
      </c>
      <c r="E58" s="52">
        <v>4969.8100000000004</v>
      </c>
      <c r="F58" s="52">
        <v>4184.92</v>
      </c>
      <c r="G58" s="52">
        <v>3634.21</v>
      </c>
      <c r="H58" s="52">
        <v>5457.80</v>
      </c>
      <c r="I58" s="52">
        <v>6674.26</v>
      </c>
      <c r="J58" s="52">
        <v>6401.53</v>
      </c>
      <c r="K58" s="52">
        <v>8102.49</v>
      </c>
      <c r="L58" s="53">
        <v>10240.870000000001</v>
      </c>
      <c r="M58" s="54">
        <v>2138.380000000001</v>
      </c>
      <c r="N58" s="55">
        <v>0.26391640100759162</v>
      </c>
      <c r="O58" s="121">
        <v>3839.3400000000011</v>
      </c>
      <c r="P58" s="56">
        <v>0.59975349642975995</v>
      </c>
      <c r="Q58" s="121">
        <f t="shared" si="4"/>
        <v>3566.6100000000006</v>
      </c>
      <c r="R58" s="57">
        <f t="shared" si="5"/>
        <v>0.53438283794757768</v>
      </c>
    </row>
    <row r="59" spans="2:18" ht="15">
      <c r="B59" s="12" t="s">
        <v>22</v>
      </c>
      <c r="C59" s="58">
        <v>282.69</v>
      </c>
      <c r="D59" s="58">
        <v>367.31</v>
      </c>
      <c r="E59" s="58">
        <v>307.54000000000002</v>
      </c>
      <c r="F59" s="58">
        <v>648.65</v>
      </c>
      <c r="G59" s="58">
        <v>346.24</v>
      </c>
      <c r="H59" s="58">
        <v>317.54000000000002</v>
      </c>
      <c r="I59" s="58">
        <v>409.16</v>
      </c>
      <c r="J59" s="58">
        <v>231.93</v>
      </c>
      <c r="K59" s="58">
        <v>473.05</v>
      </c>
      <c r="L59" s="59">
        <v>481.64</v>
      </c>
      <c r="M59" s="54">
        <v>8.589999999999975</v>
      </c>
      <c r="N59" s="55">
        <v>0.018158757002431081</v>
      </c>
      <c r="O59" s="121">
        <v>249.70999999999998</v>
      </c>
      <c r="P59" s="56">
        <v>1.0766610615271848</v>
      </c>
      <c r="Q59" s="121">
        <f t="shared" si="4"/>
        <v>72.479999999999961</v>
      </c>
      <c r="R59" s="57">
        <f t="shared" si="5"/>
        <v>0.17714341577866843</v>
      </c>
    </row>
    <row r="60" spans="2:18" ht="15">
      <c r="B60" s="19" t="s">
        <v>27</v>
      </c>
      <c r="C60" s="58">
        <v>87737.25</v>
      </c>
      <c r="D60" s="58">
        <v>92162.05</v>
      </c>
      <c r="E60" s="58">
        <v>104579.22</v>
      </c>
      <c r="F60" s="58">
        <v>104729.06</v>
      </c>
      <c r="G60" s="58">
        <v>113243.63</v>
      </c>
      <c r="H60" s="58">
        <v>131059.72</v>
      </c>
      <c r="I60" s="58">
        <v>156480.12</v>
      </c>
      <c r="J60" s="58">
        <v>184882.32</v>
      </c>
      <c r="K60" s="58">
        <v>202856.93</v>
      </c>
      <c r="L60" s="59">
        <v>211100.29</v>
      </c>
      <c r="M60" s="54">
        <v>8243.3600000000151</v>
      </c>
      <c r="N60" s="55">
        <v>0.040636324329664353</v>
      </c>
      <c r="O60" s="121">
        <v>26217.97</v>
      </c>
      <c r="P60" s="56">
        <v>0.14180896258766107</v>
      </c>
      <c r="Q60" s="121">
        <f t="shared" si="4"/>
        <v>54620.170000000013</v>
      </c>
      <c r="R60" s="57">
        <f t="shared" si="5"/>
        <v>0.34905501094963376</v>
      </c>
    </row>
    <row r="61" spans="2:18" ht="15">
      <c r="B61" s="19" t="s">
        <v>29</v>
      </c>
      <c r="C61" s="58">
        <v>82126.66</v>
      </c>
      <c r="D61" s="58">
        <v>83994.70</v>
      </c>
      <c r="E61" s="58">
        <v>91045.20</v>
      </c>
      <c r="F61" s="58">
        <v>96621</v>
      </c>
      <c r="G61" s="58">
        <v>108067.94</v>
      </c>
      <c r="H61" s="58">
        <v>123087.65</v>
      </c>
      <c r="I61" s="58">
        <v>144823.56</v>
      </c>
      <c r="J61" s="58">
        <v>168950.70</v>
      </c>
      <c r="K61" s="58">
        <v>188330.13</v>
      </c>
      <c r="L61" s="59">
        <v>198615.27</v>
      </c>
      <c r="M61" s="54">
        <v>10285.139999999985</v>
      </c>
      <c r="N61" s="55">
        <v>0.054612291724112305</v>
      </c>
      <c r="O61" s="121">
        <v>29664.569999999978</v>
      </c>
      <c r="P61" s="56">
        <v>0.17558121984697306</v>
      </c>
      <c r="Q61" s="121">
        <f t="shared" si="4"/>
        <v>53791.709999999992</v>
      </c>
      <c r="R61" s="57">
        <f t="shared" si="5"/>
        <v>0.37142927573386531</v>
      </c>
    </row>
    <row r="62" spans="2:18" ht="15">
      <c r="B62" s="19" t="s">
        <v>28</v>
      </c>
      <c r="C62" s="58">
        <v>5610.60</v>
      </c>
      <c r="D62" s="58">
        <v>8167.35</v>
      </c>
      <c r="E62" s="58">
        <v>13534.02</v>
      </c>
      <c r="F62" s="58">
        <v>8108.06</v>
      </c>
      <c r="G62" s="58">
        <v>5175.6899999999996</v>
      </c>
      <c r="H62" s="58">
        <v>7972.06</v>
      </c>
      <c r="I62" s="58">
        <v>11656.56</v>
      </c>
      <c r="J62" s="58">
        <v>15931.62</v>
      </c>
      <c r="K62" s="58">
        <v>14526.80</v>
      </c>
      <c r="L62" s="59">
        <v>12485.02</v>
      </c>
      <c r="M62" s="54">
        <v>-2041.7799999999988</v>
      </c>
      <c r="N62" s="55">
        <v>-0.14055263375278793</v>
      </c>
      <c r="O62" s="121">
        <v>-3446.6000000000004</v>
      </c>
      <c r="P62" s="56">
        <v>-0.21633707055528562</v>
      </c>
      <c r="Q62" s="121">
        <f t="shared" si="4"/>
        <v>828.46000000000095</v>
      </c>
      <c r="R62" s="57">
        <f t="shared" si="5"/>
        <v>0.071072426170328162</v>
      </c>
    </row>
    <row r="63" spans="2:18" ht="15">
      <c r="B63" s="22" t="s">
        <v>19</v>
      </c>
      <c r="C63" s="60">
        <v>138836.87</v>
      </c>
      <c r="D63" s="60">
        <v>146456.89000000001</v>
      </c>
      <c r="E63" s="60">
        <v>160763.46</v>
      </c>
      <c r="F63" s="60">
        <v>168309.74</v>
      </c>
      <c r="G63" s="60">
        <v>181650.85</v>
      </c>
      <c r="H63" s="60">
        <v>205804.36</v>
      </c>
      <c r="I63" s="60">
        <v>238539.13</v>
      </c>
      <c r="J63" s="60">
        <v>262335.28000000003</v>
      </c>
      <c r="K63" s="60">
        <v>291306.19</v>
      </c>
      <c r="L63" s="61">
        <v>313386.95</v>
      </c>
      <c r="M63" s="54">
        <v>22080.760000000009</v>
      </c>
      <c r="N63" s="55">
        <v>0.075799144535857677</v>
      </c>
      <c r="O63" s="121">
        <v>51051.669999999984</v>
      </c>
      <c r="P63" s="56">
        <v>0.19460466773664598</v>
      </c>
      <c r="Q63" s="121">
        <f t="shared" si="4"/>
        <v>74847.820000000007</v>
      </c>
      <c r="R63" s="57">
        <f t="shared" si="5"/>
        <v>0.31377585723566614</v>
      </c>
    </row>
    <row r="64" spans="2:18" ht="15">
      <c r="B64" s="19" t="s">
        <v>25</v>
      </c>
      <c r="C64" s="58">
        <v>123602.92</v>
      </c>
      <c r="D64" s="58">
        <v>125398.45</v>
      </c>
      <c r="E64" s="58">
        <v>133859.96</v>
      </c>
      <c r="F64" s="58">
        <v>141114.07</v>
      </c>
      <c r="G64" s="58">
        <v>155189.78</v>
      </c>
      <c r="H64" s="58">
        <v>175660.96</v>
      </c>
      <c r="I64" s="58">
        <v>200430.37</v>
      </c>
      <c r="J64" s="58">
        <v>229512.54</v>
      </c>
      <c r="K64" s="58">
        <v>249637.18</v>
      </c>
      <c r="L64" s="59">
        <v>268623.95</v>
      </c>
      <c r="M64" s="54">
        <v>18986.770000000019</v>
      </c>
      <c r="N64" s="55">
        <v>0.076057460671523414</v>
      </c>
      <c r="O64" s="121">
        <v>39111.410000000003</v>
      </c>
      <c r="P64" s="56">
        <v>0.17041077581207542</v>
      </c>
      <c r="Q64" s="121">
        <f t="shared" si="4"/>
        <v>68193.580000000016</v>
      </c>
      <c r="R64" s="57">
        <f t="shared" si="5"/>
        <v>0.34023576367194264</v>
      </c>
    </row>
    <row r="65" spans="2:18" ht="15">
      <c r="B65" s="19" t="s">
        <v>24</v>
      </c>
      <c r="C65" s="58">
        <v>15277.81</v>
      </c>
      <c r="D65" s="58">
        <v>18489.48</v>
      </c>
      <c r="E65" s="58">
        <v>27299.22</v>
      </c>
      <c r="F65" s="58">
        <v>14477.74</v>
      </c>
      <c r="G65" s="58">
        <v>17370.43</v>
      </c>
      <c r="H65" s="58">
        <v>30061.02</v>
      </c>
      <c r="I65" s="58">
        <v>32278.53</v>
      </c>
      <c r="J65" s="58">
        <v>37856.120000000003</v>
      </c>
      <c r="K65" s="58">
        <v>33749.56</v>
      </c>
      <c r="L65" s="59">
        <v>37106.49</v>
      </c>
      <c r="M65" s="54">
        <v>3356.9300000000003</v>
      </c>
      <c r="N65" s="55">
        <v>0.099465889333075763</v>
      </c>
      <c r="O65" s="121">
        <v>-749.63000000000466</v>
      </c>
      <c r="P65" s="56">
        <v>-0.019802082199655069</v>
      </c>
      <c r="Q65" s="121">
        <f t="shared" si="4"/>
        <v>4827.9599999999991</v>
      </c>
      <c r="R65" s="57">
        <f t="shared" si="5"/>
        <v>0.14957186712034276</v>
      </c>
    </row>
    <row r="66" spans="2:18" ht="15">
      <c r="B66" s="22" t="s">
        <v>26</v>
      </c>
      <c r="C66" s="60">
        <v>138880.74</v>
      </c>
      <c r="D66" s="60">
        <v>143887.92000000001</v>
      </c>
      <c r="E66" s="60">
        <v>161159.18</v>
      </c>
      <c r="F66" s="60">
        <v>155591.81</v>
      </c>
      <c r="G66" s="60">
        <v>172560.21</v>
      </c>
      <c r="H66" s="60">
        <v>205721.98</v>
      </c>
      <c r="I66" s="60">
        <v>232708.90</v>
      </c>
      <c r="J66" s="60">
        <v>267368.65999999997</v>
      </c>
      <c r="K66" s="60">
        <v>283386.74</v>
      </c>
      <c r="L66" s="61">
        <v>305730.45</v>
      </c>
      <c r="M66" s="54">
        <v>22343.710000000021</v>
      </c>
      <c r="N66" s="55">
        <v>0.078845291067606071</v>
      </c>
      <c r="O66" s="121">
        <v>38361.790000000037</v>
      </c>
      <c r="P66" s="56">
        <v>0.14347900759946963</v>
      </c>
      <c r="Q66" s="121">
        <f t="shared" si="4"/>
        <v>73021.550000000017</v>
      </c>
      <c r="R66" s="57">
        <f t="shared" si="5"/>
        <v>0.3137892448462436</v>
      </c>
    </row>
    <row r="67" spans="2:18" ht="15">
      <c r="B67" s="22" t="s">
        <v>23</v>
      </c>
      <c r="C67" s="60">
        <v>-43.87</v>
      </c>
      <c r="D67" s="60">
        <v>2568.9699999999998</v>
      </c>
      <c r="E67" s="60">
        <v>-395.72</v>
      </c>
      <c r="F67" s="60">
        <v>12717.93</v>
      </c>
      <c r="G67" s="60">
        <v>9090.6299999999992</v>
      </c>
      <c r="H67" s="60">
        <v>82.38</v>
      </c>
      <c r="I67" s="60">
        <v>5830.23</v>
      </c>
      <c r="J67" s="60">
        <v>-5033.38</v>
      </c>
      <c r="K67" s="60">
        <v>7919.45</v>
      </c>
      <c r="L67" s="61">
        <v>7656.50</v>
      </c>
      <c r="M67" s="54">
        <v>-262.94999999999982</v>
      </c>
      <c r="N67" s="55">
        <v>-0.033203063344045325</v>
      </c>
      <c r="O67" s="121">
        <v>12689.88</v>
      </c>
      <c r="P67" s="56">
        <v>2.7822</v>
      </c>
      <c r="Q67" s="121">
        <f t="shared" si="4"/>
        <v>1826.2700000000004</v>
      </c>
      <c r="R67" s="57">
        <f t="shared" si="5"/>
        <v>0.31324150162172004</v>
      </c>
    </row>
    <row r="68" spans="2:18" ht="17.25">
      <c r="B68" s="22" t="s">
        <v>30</v>
      </c>
      <c r="C68" s="62">
        <v>9340.660000000018</v>
      </c>
      <c r="D68" s="62">
        <v>12523.780000000013</v>
      </c>
      <c r="E68" s="62">
        <v>13061.940000000002</v>
      </c>
      <c r="F68" s="62">
        <v>18438.959999999992</v>
      </c>
      <c r="G68" s="62">
        <v>20939.130000000005</v>
      </c>
      <c r="H68" s="62">
        <v>21853.790000000008</v>
      </c>
      <c r="I68" s="62">
        <v>26043.039999999979</v>
      </c>
      <c r="J68" s="62">
        <v>16659.190000000002</v>
      </c>
      <c r="K68" s="62">
        <v>26669.160000000033</v>
      </c>
      <c r="L68" s="63">
        <v>31796.339999999967</v>
      </c>
      <c r="M68" s="54">
        <v>5127.1799999999348</v>
      </c>
      <c r="N68" s="55">
        <v>0.19225127450583113</v>
      </c>
      <c r="O68" s="121">
        <v>15137.149999999965</v>
      </c>
      <c r="P68" s="56">
        <v>0.90863661438521093</v>
      </c>
      <c r="Q68" s="121">
        <f t="shared" si="4"/>
        <v>5753.2999999999884</v>
      </c>
      <c r="R68" s="57">
        <f t="shared" si="5"/>
        <v>0.22091506982287745</v>
      </c>
    </row>
    <row r="69" spans="2:18" ht="15">
      <c r="B69" s="22" t="s">
        <v>31</v>
      </c>
      <c r="C69" s="122">
        <v>3279.05</v>
      </c>
      <c r="D69" s="122">
        <v>3644.58</v>
      </c>
      <c r="E69" s="122">
        <v>4581.3500000000004</v>
      </c>
      <c r="F69" s="122">
        <v>5022.63</v>
      </c>
      <c r="G69" s="122">
        <v>2681.44</v>
      </c>
      <c r="H69" s="122">
        <v>3310.63</v>
      </c>
      <c r="I69" s="122">
        <v>4725.49</v>
      </c>
      <c r="J69" s="122">
        <v>6662.09</v>
      </c>
      <c r="K69" s="122">
        <v>4195.63</v>
      </c>
      <c r="L69" s="123">
        <v>5398.89</v>
      </c>
      <c r="M69" s="54">
        <v>1203.2600000000002</v>
      </c>
      <c r="N69" s="55">
        <v>0.28678887318471835</v>
      </c>
      <c r="O69" s="121">
        <v>-1263.1999999999998</v>
      </c>
      <c r="P69" s="56">
        <v>-0.18961016737990632</v>
      </c>
      <c r="Q69" s="121">
        <f t="shared" si="4"/>
        <v>673.40000000000055</v>
      </c>
      <c r="R69" s="57">
        <f t="shared" si="5"/>
        <v>0.1425037403528524</v>
      </c>
    </row>
    <row r="70" spans="2:18" ht="17.25">
      <c r="B70" s="22" t="s">
        <v>32</v>
      </c>
      <c r="C70" s="62">
        <v>6061.6100000000179</v>
      </c>
      <c r="D70" s="62">
        <v>8879.2000000000135</v>
      </c>
      <c r="E70" s="62">
        <v>8480.590000000002</v>
      </c>
      <c r="F70" s="62">
        <v>13416.329999999991</v>
      </c>
      <c r="G70" s="62">
        <v>18257.690000000006</v>
      </c>
      <c r="H70" s="62">
        <v>18543.160000000007</v>
      </c>
      <c r="I70" s="62">
        <v>21317.549999999981</v>
      </c>
      <c r="J70" s="62">
        <v>9997.1000000000022</v>
      </c>
      <c r="K70" s="62">
        <v>22473.530000000032</v>
      </c>
      <c r="L70" s="63">
        <v>26397.449999999968</v>
      </c>
      <c r="M70" s="54">
        <v>3923.9199999999364</v>
      </c>
      <c r="N70" s="55">
        <v>0.17460185382536397</v>
      </c>
      <c r="O70" s="121">
        <v>16400.349999999966</v>
      </c>
      <c r="P70" s="56">
        <v>1.6405107481169501</v>
      </c>
      <c r="Q70" s="121">
        <f t="shared" si="4"/>
        <v>5079.8999999999869</v>
      </c>
      <c r="R70" s="57">
        <f t="shared" si="5"/>
        <v>0.23829661476107677</v>
      </c>
    </row>
    <row r="71" spans="2:18" ht="17.25">
      <c r="B71" s="104" t="s">
        <v>38</v>
      </c>
      <c r="C71" s="62">
        <v>51099.610000000008</v>
      </c>
      <c r="D71" s="62">
        <v>54294.840000000004</v>
      </c>
      <c r="E71" s="62">
        <v>56184.24</v>
      </c>
      <c r="F71" s="62">
        <v>63580.68</v>
      </c>
      <c r="G71" s="62">
        <v>68407.210000000006</v>
      </c>
      <c r="H71" s="62">
        <v>74744.64</v>
      </c>
      <c r="I71" s="62">
        <v>82059.009999999995</v>
      </c>
      <c r="J71" s="62">
        <v>77452.959999999992</v>
      </c>
      <c r="K71" s="62">
        <v>88449.260000000009</v>
      </c>
      <c r="L71" s="63">
        <v>102286.65999999999</v>
      </c>
      <c r="M71" s="54">
        <v>13837.39999999998</v>
      </c>
      <c r="N71" s="55">
        <v>0.1564444971048935</v>
      </c>
      <c r="O71" s="121">
        <v>24833.699999999997</v>
      </c>
      <c r="P71" s="56">
        <v>0.32062945044321101</v>
      </c>
      <c r="Q71" s="121">
        <f t="shared" si="4"/>
        <v>20227.649999999994</v>
      </c>
      <c r="R71" s="57">
        <f t="shared" si="5"/>
        <v>0.24650126780715476</v>
      </c>
    </row>
    <row r="72" spans="2:18" ht="18" thickBot="1">
      <c r="B72" s="27" t="s">
        <v>39</v>
      </c>
      <c r="C72" s="64">
        <v>9667.2099999999991</v>
      </c>
      <c r="D72" s="64">
        <v>10322.129999999999</v>
      </c>
      <c r="E72" s="64">
        <v>13765.20</v>
      </c>
      <c r="F72" s="64">
        <v>6369.6799999999994</v>
      </c>
      <c r="G72" s="64">
        <v>12194.740000000002</v>
      </c>
      <c r="H72" s="64">
        <v>22088.96</v>
      </c>
      <c r="I72" s="64">
        <v>20621.97</v>
      </c>
      <c r="J72" s="64">
        <v>21924.50</v>
      </c>
      <c r="K72" s="64">
        <v>19222.759999999998</v>
      </c>
      <c r="L72" s="65">
        <v>24621.469999999998</v>
      </c>
      <c r="M72" s="66">
        <v>5398.7099999999991</v>
      </c>
      <c r="N72" s="67">
        <v>0.28084988836150471</v>
      </c>
      <c r="O72" s="124">
        <v>2696.9699999999975</v>
      </c>
      <c r="P72" s="68">
        <v>0.12301169924057542</v>
      </c>
      <c r="Q72" s="124">
        <f t="shared" si="4"/>
        <v>3999.4999999999964</v>
      </c>
      <c r="R72" s="69">
        <f t="shared" si="5"/>
        <v>0.1939436435995201</v>
      </c>
    </row>
    <row r="74" spans="2:18" ht="15">
      <c r="B74" s="103" t="s">
        <v>41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3"/>
      <c r="N74" s="44"/>
      <c r="O74" s="44"/>
      <c r="P74" s="44"/>
      <c r="Q74" s="44"/>
      <c r="R74" s="44"/>
    </row>
    <row r="75" spans="2:18" ht="15">
      <c r="B75" s="37" t="s">
        <v>33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N75" s="1"/>
      <c r="O75" s="1"/>
      <c r="P75" s="1"/>
      <c r="Q75" s="1"/>
      <c r="R75" s="1"/>
    </row>
    <row r="76" spans="2:18" ht="15">
      <c r="B76" s="45" t="s">
        <v>40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N76" s="1"/>
      <c r="O76" s="1"/>
      <c r="P76" s="1"/>
      <c r="Q76" s="1"/>
      <c r="R76" s="1"/>
    </row>
    <row r="77" spans="2:18" ht="15">
      <c r="B77" s="45" t="s">
        <v>42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N77" s="1"/>
      <c r="O77" s="1"/>
      <c r="P77" s="1"/>
      <c r="Q77" s="1"/>
      <c r="R77" s="1"/>
    </row>
  </sheetData>
  <mergeCells count="3">
    <mergeCell ref="B2:R2"/>
    <mergeCell ref="B23:R23"/>
    <mergeCell ref="B51:R51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F118" sqref="F118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70"/>
      <c r="D1" s="71"/>
    </row>
    <row r="2" spans="2:4" ht="15" hidden="1">
      <c r="B2" s="70"/>
      <c r="D2" s="71"/>
    </row>
    <row r="3" spans="2:4" ht="15" hidden="1">
      <c r="B3" s="70"/>
      <c r="D3" s="71"/>
    </row>
    <row r="4" spans="2:4" ht="15" hidden="1">
      <c r="B4" s="70"/>
      <c r="D4" s="71"/>
    </row>
    <row r="5" spans="2:4" ht="15" hidden="1">
      <c r="B5" s="70"/>
      <c r="C5" s="72"/>
      <c r="D5" s="73"/>
    </row>
    <row r="6" spans="2:4" ht="15" hidden="1">
      <c r="B6" s="70"/>
      <c r="D6" s="71"/>
    </row>
    <row r="7" spans="2:4" ht="15" hidden="1">
      <c r="B7" s="70"/>
      <c r="D7" s="71"/>
    </row>
    <row r="8" spans="2:4" ht="15" hidden="1">
      <c r="B8" s="70"/>
      <c r="D8" s="71"/>
    </row>
    <row r="9" spans="2:4" ht="15" hidden="1">
      <c r="B9" s="70"/>
      <c r="D9" s="71"/>
    </row>
    <row r="10" spans="2:4" ht="15" hidden="1">
      <c r="B10" s="70"/>
      <c r="D10" s="71"/>
    </row>
    <row r="11" spans="2:4" ht="15" hidden="1">
      <c r="B11" s="70"/>
      <c r="C11" s="72"/>
      <c r="D11" s="73"/>
    </row>
    <row r="12" spans="2:4" ht="15" hidden="1">
      <c r="B12" s="70"/>
      <c r="D12" s="71"/>
    </row>
    <row r="13" spans="2:4" ht="15" hidden="1">
      <c r="B13" s="70"/>
      <c r="D13" s="71"/>
    </row>
    <row r="14" spans="2:4" ht="15" hidden="1">
      <c r="B14" s="70"/>
      <c r="D14" s="71"/>
    </row>
    <row r="15" spans="2:4" ht="15" hidden="1">
      <c r="B15" s="70"/>
      <c r="D15" s="71"/>
    </row>
    <row r="16" spans="2:4" ht="15" hidden="1">
      <c r="B16" s="70"/>
      <c r="D16" s="71"/>
    </row>
    <row r="17" spans="2:4" ht="15" hidden="1">
      <c r="B17" s="70"/>
      <c r="D17" s="71"/>
    </row>
    <row r="18" spans="2:4" ht="15" hidden="1">
      <c r="B18" s="70"/>
      <c r="C18" s="72"/>
      <c r="D18" s="73"/>
    </row>
    <row r="19" spans="2:4" ht="15" hidden="1">
      <c r="B19" s="70"/>
      <c r="D19" s="71"/>
    </row>
    <row r="20" spans="2:4" ht="15" hidden="1">
      <c r="B20" s="70"/>
      <c r="D20" s="71"/>
    </row>
    <row r="21" spans="2:4" ht="15" hidden="1">
      <c r="B21" s="70"/>
      <c r="D21" s="71"/>
    </row>
    <row r="22" spans="2:4" ht="15" hidden="1">
      <c r="B22" s="70"/>
      <c r="D22" s="71"/>
    </row>
    <row r="23" spans="2:4" ht="15" hidden="1">
      <c r="B23" s="70"/>
      <c r="D23" s="71"/>
    </row>
    <row r="24" spans="2:4" ht="15" hidden="1">
      <c r="B24" s="70"/>
      <c r="C24" s="72"/>
      <c r="D24" s="73"/>
    </row>
    <row r="25" spans="2:4" ht="15" hidden="1">
      <c r="B25" s="70"/>
      <c r="D25" s="71"/>
    </row>
    <row r="26" spans="2:4" ht="15" hidden="1">
      <c r="B26" s="70"/>
      <c r="D26" s="71"/>
    </row>
    <row r="27" spans="2:4" ht="15" hidden="1">
      <c r="B27" s="70"/>
      <c r="D27" s="71"/>
    </row>
    <row r="28" spans="2:4" ht="15" hidden="1">
      <c r="B28" s="70"/>
      <c r="C28" s="72"/>
      <c r="D28" s="73"/>
    </row>
    <row r="29" spans="2:4" ht="15" hidden="1">
      <c r="B29" s="70"/>
      <c r="D29" s="71"/>
    </row>
    <row r="30" spans="2:4" ht="15" hidden="1">
      <c r="B30" s="70"/>
      <c r="D30" s="71"/>
    </row>
    <row r="31" spans="3:4" ht="15" hidden="1">
      <c r="C31" s="72"/>
      <c r="D31" s="73"/>
    </row>
    <row r="32" spans="2:4" ht="15" hidden="1">
      <c r="B32" s="70"/>
      <c r="D32" s="71"/>
    </row>
    <row r="33" spans="2:4" ht="15" hidden="1">
      <c r="B33" s="70"/>
      <c r="D33" s="71"/>
    </row>
    <row r="34" spans="2:4" ht="15" hidden="1">
      <c r="B34" s="70"/>
      <c r="D34" s="71"/>
    </row>
    <row r="35" spans="2:4" ht="15" hidden="1">
      <c r="B35" s="70"/>
      <c r="D35" s="71"/>
    </row>
    <row r="36" spans="2:4" ht="15" hidden="1">
      <c r="B36" s="70"/>
      <c r="D36" s="71"/>
    </row>
    <row r="37" spans="2:4" ht="15" hidden="1">
      <c r="B37" s="70"/>
      <c r="D37" s="71"/>
    </row>
    <row r="38" spans="2:4" ht="15" hidden="1">
      <c r="B38" s="70"/>
      <c r="D38" s="71"/>
    </row>
    <row r="39" spans="2:4" ht="15" hidden="1">
      <c r="B39" s="70"/>
      <c r="D39" s="71"/>
    </row>
    <row r="40" spans="2:4" ht="15" hidden="1">
      <c r="B40" s="70"/>
      <c r="D40" s="71"/>
    </row>
    <row r="41" spans="2:4" ht="15" hidden="1">
      <c r="B41" s="70"/>
      <c r="D41" s="71"/>
    </row>
    <row r="42" spans="2:4" ht="15" hidden="1">
      <c r="B42" s="70"/>
      <c r="C42" s="72"/>
      <c r="D42" s="73"/>
    </row>
    <row r="43" spans="2:4" ht="15" hidden="1">
      <c r="B43" s="70"/>
      <c r="D43" s="71"/>
    </row>
    <row r="44" spans="2:4" ht="15" hidden="1">
      <c r="B44" s="70"/>
      <c r="D44" s="71"/>
    </row>
    <row r="45" spans="2:4" ht="15" hidden="1">
      <c r="B45" s="70"/>
      <c r="D45" s="71"/>
    </row>
    <row r="46" spans="2:4" ht="15" hidden="1">
      <c r="B46" s="70"/>
      <c r="D46" s="71"/>
    </row>
    <row r="47" spans="2:4" ht="15" hidden="1">
      <c r="B47" s="70"/>
      <c r="D47" s="71"/>
    </row>
    <row r="48" spans="2:4" ht="15" hidden="1">
      <c r="B48" s="70"/>
      <c r="D48" s="71"/>
    </row>
    <row r="49" spans="2:4" ht="15" hidden="1">
      <c r="B49" s="70"/>
      <c r="C49" s="72"/>
      <c r="D49" s="73"/>
    </row>
    <row r="50" spans="2:4" ht="15" hidden="1">
      <c r="B50" s="70"/>
      <c r="D50" s="71"/>
    </row>
    <row r="51" spans="2:4" ht="15" hidden="1">
      <c r="B51" s="70"/>
      <c r="D51" s="71"/>
    </row>
    <row r="52" spans="2:4" ht="15" hidden="1">
      <c r="B52" s="70"/>
      <c r="D52" s="71"/>
    </row>
    <row r="53" spans="2:4" ht="15" hidden="1">
      <c r="B53" s="70"/>
      <c r="D53" s="71"/>
    </row>
    <row r="54" spans="2:4" ht="15" hidden="1">
      <c r="B54" s="70"/>
      <c r="D54" s="71"/>
    </row>
    <row r="55" spans="2:4" ht="15" hidden="1">
      <c r="B55" s="70"/>
      <c r="C55" s="72"/>
      <c r="D55" s="73"/>
    </row>
    <row r="56" spans="2:4" ht="15" hidden="1">
      <c r="B56" s="70"/>
      <c r="D56" s="71"/>
    </row>
    <row r="57" spans="2:4" ht="15" hidden="1">
      <c r="B57" s="70"/>
      <c r="D57" s="71"/>
    </row>
    <row r="58" spans="2:4" ht="15" hidden="1">
      <c r="B58" s="70"/>
      <c r="D58" s="71"/>
    </row>
    <row r="59" ht="15" hidden="1">
      <c r="D59" s="71"/>
    </row>
    <row r="60" spans="3:4" ht="15" hidden="1">
      <c r="C60" s="72"/>
      <c r="D60" s="73"/>
    </row>
    <row r="61" spans="2:4" ht="15" hidden="1">
      <c r="B61" s="70"/>
      <c r="D61" s="71"/>
    </row>
    <row r="62" spans="2:4" ht="15" hidden="1">
      <c r="B62" s="70"/>
      <c r="D62" s="71"/>
    </row>
    <row r="63" spans="2:4" ht="15" hidden="1">
      <c r="B63" s="70"/>
      <c r="D63" s="71"/>
    </row>
    <row r="64" spans="2:4" ht="15" hidden="1">
      <c r="B64" s="70"/>
      <c r="D64" s="71"/>
    </row>
    <row r="65" spans="2:4" ht="15" hidden="1">
      <c r="B65" s="70"/>
      <c r="D65" s="71"/>
    </row>
    <row r="66" spans="2:4" ht="15" hidden="1">
      <c r="B66" s="70"/>
      <c r="D66" s="71"/>
    </row>
    <row r="67" spans="2:4" ht="15" hidden="1">
      <c r="B67" s="70"/>
      <c r="C67" s="72"/>
      <c r="D67" s="73"/>
    </row>
    <row r="68" spans="2:4" ht="15" hidden="1">
      <c r="B68" s="70"/>
      <c r="D68" s="71"/>
    </row>
    <row r="69" spans="2:4" ht="15" hidden="1">
      <c r="B69" s="70"/>
      <c r="D69" s="71"/>
    </row>
    <row r="70" spans="2:4" ht="15" hidden="1">
      <c r="B70" s="70"/>
      <c r="D70" s="71"/>
    </row>
    <row r="71" spans="2:4" ht="15" hidden="1">
      <c r="B71" s="70"/>
      <c r="D71" s="71"/>
    </row>
    <row r="72" spans="2:4" ht="15" hidden="1">
      <c r="B72" s="70"/>
      <c r="D72" s="71"/>
    </row>
    <row r="73" spans="2:4" ht="15" hidden="1">
      <c r="B73" s="70"/>
      <c r="D73" s="71"/>
    </row>
    <row r="74" spans="2:4" ht="15" hidden="1">
      <c r="B74" s="70"/>
      <c r="D74" s="71"/>
    </row>
    <row r="75" spans="2:4" ht="15" hidden="1">
      <c r="B75" s="70"/>
      <c r="C75" s="72"/>
      <c r="D75" s="73"/>
    </row>
    <row r="76" spans="2:4" ht="15" hidden="1">
      <c r="B76" s="70"/>
      <c r="D76" s="71"/>
    </row>
    <row r="77" spans="2:4" ht="15" hidden="1">
      <c r="B77" s="70"/>
      <c r="D77" s="71"/>
    </row>
    <row r="78" spans="2:4" ht="15" hidden="1">
      <c r="B78" s="70"/>
      <c r="D78" s="71"/>
    </row>
    <row r="79" spans="2:4" ht="15" hidden="1">
      <c r="B79" s="70"/>
      <c r="D79" s="71"/>
    </row>
    <row r="80" spans="2:4" ht="15" hidden="1">
      <c r="B80" s="70"/>
      <c r="D80" s="71"/>
    </row>
    <row r="81" spans="2:4" ht="15" hidden="1">
      <c r="B81" s="70"/>
      <c r="D81" s="71"/>
    </row>
    <row r="82" spans="2:4" ht="15" hidden="1">
      <c r="B82" s="70"/>
      <c r="D82" s="71"/>
    </row>
    <row r="83" spans="2:4" ht="15" hidden="1">
      <c r="B83" s="70"/>
      <c r="C83" s="72"/>
      <c r="D83" s="73"/>
    </row>
    <row r="84" spans="2:4" ht="15" hidden="1">
      <c r="B84" s="70"/>
      <c r="D84" s="71"/>
    </row>
    <row r="85" spans="2:4" ht="15" hidden="1">
      <c r="B85" s="70"/>
      <c r="D85" s="71"/>
    </row>
    <row r="86" spans="3:4" ht="15" hidden="1">
      <c r="C86" s="72"/>
      <c r="D86" s="73"/>
    </row>
    <row r="87" spans="2:4" ht="15" hidden="1">
      <c r="B87" s="70"/>
      <c r="D87" s="71"/>
    </row>
    <row r="88" spans="2:4" ht="15" hidden="1">
      <c r="B88" s="70"/>
      <c r="D88" s="71"/>
    </row>
    <row r="89" spans="2:4" ht="15" hidden="1">
      <c r="B89" s="70"/>
      <c r="C89" s="72"/>
      <c r="D89" s="73"/>
    </row>
    <row r="90" spans="2:4" ht="15" hidden="1">
      <c r="B90" s="70"/>
      <c r="D90" s="71"/>
    </row>
    <row r="91" ht="15" hidden="1">
      <c r="D91" s="71"/>
    </row>
    <row r="92" spans="3:4" ht="15" hidden="1">
      <c r="C92" s="72"/>
      <c r="D92" s="73"/>
    </row>
    <row r="93" spans="2:4" ht="15" hidden="1">
      <c r="B93" s="70"/>
      <c r="D93" s="71"/>
    </row>
    <row r="94" spans="2:4" ht="15" hidden="1">
      <c r="B94" s="70"/>
      <c r="D94" s="71"/>
    </row>
    <row r="95" spans="2:4" ht="15" hidden="1">
      <c r="B95" s="70"/>
      <c r="D95" s="71"/>
    </row>
    <row r="96" spans="2:4" ht="15" hidden="1">
      <c r="B96" s="70"/>
      <c r="D96" s="71"/>
    </row>
    <row r="97" spans="2:4" ht="15" hidden="1">
      <c r="B97" s="70"/>
      <c r="C97" s="72"/>
      <c r="D97" s="73"/>
    </row>
    <row r="98" spans="2:4" ht="15" hidden="1">
      <c r="B98" s="70"/>
      <c r="D98" s="71"/>
    </row>
    <row r="99" ht="15" hidden="1"/>
    <row r="100" spans="3:4" ht="15" hidden="1">
      <c r="C100" s="72"/>
      <c r="D100" s="72"/>
    </row>
    <row r="101" ht="9" customHeight="1" thickBot="1"/>
    <row r="102" spans="2:4" ht="16.5" thickBot="1">
      <c r="B102" s="132" t="s">
        <v>60</v>
      </c>
      <c r="C102" s="133"/>
      <c r="D102" s="134"/>
    </row>
    <row r="103" spans="2:4" ht="15.75" thickBot="1">
      <c r="B103" s="2"/>
      <c r="C103" s="74" t="s">
        <v>43</v>
      </c>
      <c r="D103" s="75" t="s">
        <v>61</v>
      </c>
    </row>
    <row r="104" spans="2:4" ht="15">
      <c r="B104" s="76">
        <v>53</v>
      </c>
      <c r="C104" s="77" t="s">
        <v>72</v>
      </c>
      <c r="D104" s="78">
        <v>4969.25</v>
      </c>
    </row>
    <row r="105" spans="2:4" ht="15">
      <c r="B105" s="79">
        <v>43</v>
      </c>
      <c r="C105" s="80" t="s">
        <v>46</v>
      </c>
      <c r="D105" s="81">
        <v>18801.03</v>
      </c>
    </row>
    <row r="106" spans="2:4" ht="15">
      <c r="B106" s="79">
        <v>23</v>
      </c>
      <c r="C106" s="80" t="s">
        <v>44</v>
      </c>
      <c r="D106" s="81">
        <v>20099.009999999998</v>
      </c>
    </row>
    <row r="107" spans="2:4" ht="15">
      <c r="B107" s="79">
        <v>34</v>
      </c>
      <c r="C107" s="80" t="s">
        <v>45</v>
      </c>
      <c r="D107" s="81">
        <v>20880.91</v>
      </c>
    </row>
    <row r="108" spans="2:4" ht="15">
      <c r="B108" s="79">
        <v>33</v>
      </c>
      <c r="C108" s="80" t="s">
        <v>47</v>
      </c>
      <c r="D108" s="81">
        <v>22196.92</v>
      </c>
    </row>
    <row r="109" spans="2:4" ht="15">
      <c r="B109" s="79">
        <v>37</v>
      </c>
      <c r="C109" s="80" t="s">
        <v>48</v>
      </c>
      <c r="D109" s="81">
        <v>29898.62</v>
      </c>
    </row>
    <row r="110" spans="2:4" ht="15">
      <c r="B110" s="79">
        <v>36</v>
      </c>
      <c r="C110" s="80" t="s">
        <v>49</v>
      </c>
      <c r="D110" s="81">
        <v>51869.17</v>
      </c>
    </row>
    <row r="111" spans="2:4" ht="15">
      <c r="B111" s="79" t="s">
        <v>6</v>
      </c>
      <c r="C111" s="80" t="s">
        <v>50</v>
      </c>
      <c r="D111" s="81">
        <v>61085</v>
      </c>
    </row>
    <row r="112" spans="2:4" ht="15">
      <c r="B112" s="79">
        <v>61</v>
      </c>
      <c r="C112" s="80" t="s">
        <v>52</v>
      </c>
      <c r="D112" s="81">
        <v>63101.03</v>
      </c>
    </row>
    <row r="113" spans="2:4" ht="15.75" thickBot="1">
      <c r="B113" s="82">
        <v>22</v>
      </c>
      <c r="C113" s="83" t="s">
        <v>51</v>
      </c>
      <c r="D113" s="84">
        <v>80310.03</v>
      </c>
    </row>
    <row r="114" ht="15.75" thickBot="1"/>
    <row r="115" spans="2:4" ht="16.5" thickBot="1">
      <c r="B115" s="132" t="s">
        <v>59</v>
      </c>
      <c r="C115" s="133"/>
      <c r="D115" s="134"/>
    </row>
    <row r="116" spans="2:4" ht="15.75" thickBot="1">
      <c r="B116" s="2"/>
      <c r="C116" s="74" t="s">
        <v>43</v>
      </c>
      <c r="D116" s="75" t="s">
        <v>61</v>
      </c>
    </row>
    <row r="117" spans="2:4" ht="15">
      <c r="B117" s="85">
        <v>36</v>
      </c>
      <c r="C117" s="80" t="s">
        <v>49</v>
      </c>
      <c r="D117" s="86">
        <v>1662.23</v>
      </c>
    </row>
    <row r="118" spans="2:4" ht="15">
      <c r="B118" s="87">
        <v>37</v>
      </c>
      <c r="C118" s="88" t="s">
        <v>48</v>
      </c>
      <c r="D118" s="89">
        <v>1714.50</v>
      </c>
    </row>
    <row r="119" spans="2:4" ht="15">
      <c r="B119" s="87">
        <v>64</v>
      </c>
      <c r="C119" s="88" t="s">
        <v>54</v>
      </c>
      <c r="D119" s="89">
        <v>2998.62</v>
      </c>
    </row>
    <row r="120" spans="2:4" ht="15">
      <c r="B120" s="87">
        <v>33</v>
      </c>
      <c r="C120" s="88" t="s">
        <v>47</v>
      </c>
      <c r="D120" s="89">
        <v>5773.84</v>
      </c>
    </row>
    <row r="121" spans="2:4" ht="15">
      <c r="B121" s="87">
        <v>61</v>
      </c>
      <c r="C121" s="88" t="s">
        <v>52</v>
      </c>
      <c r="D121" s="89">
        <v>7807.21</v>
      </c>
    </row>
    <row r="122" spans="2:4" ht="15">
      <c r="B122" s="87">
        <v>35</v>
      </c>
      <c r="C122" s="88" t="s">
        <v>53</v>
      </c>
      <c r="D122" s="89">
        <v>13801.58</v>
      </c>
    </row>
    <row r="123" spans="2:4" ht="15">
      <c r="B123" s="87">
        <v>43</v>
      </c>
      <c r="C123" s="80" t="s">
        <v>46</v>
      </c>
      <c r="D123" s="89">
        <v>24614.20</v>
      </c>
    </row>
    <row r="124" spans="2:4" ht="15">
      <c r="B124" s="87">
        <v>22</v>
      </c>
      <c r="C124" s="88" t="s">
        <v>51</v>
      </c>
      <c r="D124" s="89">
        <v>53997.02</v>
      </c>
    </row>
    <row r="125" spans="2:4" ht="15.75" thickBot="1">
      <c r="B125" s="90" t="s">
        <v>6</v>
      </c>
      <c r="C125" s="91" t="s">
        <v>50</v>
      </c>
      <c r="D125" s="92">
        <v>174980</v>
      </c>
    </row>
    <row r="130" ht="15">
      <c r="D130" s="11"/>
    </row>
    <row r="131" ht="15">
      <c r="D131" s="11"/>
    </row>
    <row r="132" ht="15">
      <c r="D132" s="11"/>
    </row>
    <row r="134" ht="15">
      <c r="D134" s="11"/>
    </row>
    <row r="135" ht="15">
      <c r="D135" s="11"/>
    </row>
    <row r="136" ht="15">
      <c r="D136" s="11"/>
    </row>
    <row r="139" ht="15">
      <c r="D139" s="11"/>
    </row>
    <row r="142" ht="15">
      <c r="D142" s="11"/>
    </row>
    <row r="143" ht="15">
      <c r="D143" s="11"/>
    </row>
    <row r="144" ht="15">
      <c r="D144" s="11"/>
    </row>
    <row r="145" ht="15">
      <c r="D145" s="11"/>
    </row>
    <row r="146" ht="15">
      <c r="D146" s="11"/>
    </row>
    <row r="147" ht="15">
      <c r="D147" s="11"/>
    </row>
    <row r="148" ht="15">
      <c r="D148" s="11"/>
    </row>
    <row r="149" ht="15">
      <c r="D149" s="11"/>
    </row>
    <row r="150" ht="15">
      <c r="D150" s="11"/>
    </row>
    <row r="151" ht="15">
      <c r="D151" s="11"/>
    </row>
    <row r="152" spans="4:5" ht="15">
      <c r="D152" s="11"/>
      <c r="E152" s="11"/>
    </row>
    <row r="153" ht="15">
      <c r="D153" s="11"/>
    </row>
    <row r="154" spans="4:5" ht="15">
      <c r="D154" s="11"/>
      <c r="E154" s="11"/>
    </row>
    <row r="155" ht="15">
      <c r="D155" s="11"/>
    </row>
    <row r="156" ht="15">
      <c r="D156" s="1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47"/>
  <sheetViews>
    <sheetView workbookViewId="0" topLeftCell="A1">
      <selection pane="topLeft" activeCell="M17" sqref="M17"/>
    </sheetView>
  </sheetViews>
  <sheetFormatPr defaultRowHeight="15"/>
  <cols>
    <col min="1" max="1" width="2.14285714285714" customWidth="1"/>
    <col min="2" max="2" width="53.4285714285714" customWidth="1"/>
    <col min="11" max="11" width="10.4285714285714" customWidth="1"/>
    <col min="12" max="12" width="10.1428571428571" customWidth="1"/>
    <col min="13" max="13" width="9.71428571428571" bestFit="1" customWidth="1"/>
  </cols>
  <sheetData>
    <row r="1" ht="7.5" customHeight="1" thickBot="1"/>
    <row r="2" spans="2:12" ht="16.5" thickBot="1">
      <c r="B2" s="132" t="s">
        <v>56</v>
      </c>
      <c r="C2" s="133"/>
      <c r="D2" s="133"/>
      <c r="E2" s="133"/>
      <c r="F2" s="133"/>
      <c r="G2" s="133"/>
      <c r="H2" s="133"/>
      <c r="I2" s="133"/>
      <c r="J2" s="133"/>
      <c r="K2" s="133"/>
      <c r="L2" s="134"/>
    </row>
    <row r="3" spans="2:12" ht="15.75" thickBot="1">
      <c r="B3" s="93" t="s">
        <v>61</v>
      </c>
      <c r="C3" s="94" t="s">
        <v>7</v>
      </c>
      <c r="D3" s="94" t="s">
        <v>8</v>
      </c>
      <c r="E3" s="94" t="s">
        <v>9</v>
      </c>
      <c r="F3" s="94" t="s">
        <v>10</v>
      </c>
      <c r="G3" s="94" t="s">
        <v>11</v>
      </c>
      <c r="H3" s="94" t="s">
        <v>12</v>
      </c>
      <c r="I3" s="94" t="s">
        <v>13</v>
      </c>
      <c r="J3" s="94" t="s">
        <v>14</v>
      </c>
      <c r="K3" s="128" t="s">
        <v>15</v>
      </c>
      <c r="L3" s="95" t="s">
        <v>73</v>
      </c>
    </row>
    <row r="4" spans="2:14" ht="16.5" customHeight="1">
      <c r="B4" s="105" t="s">
        <v>57</v>
      </c>
      <c r="C4" s="96">
        <v>25981.210189780002</v>
      </c>
      <c r="D4" s="96">
        <v>28982.189216409999</v>
      </c>
      <c r="E4" s="96">
        <v>27749.15612747</v>
      </c>
      <c r="F4" s="96">
        <v>36244.193857110004</v>
      </c>
      <c r="G4" s="96">
        <v>45129.771183119999</v>
      </c>
      <c r="H4" s="96">
        <v>46425.12357535</v>
      </c>
      <c r="I4" s="96">
        <v>53007.561921739994</v>
      </c>
      <c r="J4" s="96">
        <v>52111.668683039999</v>
      </c>
      <c r="K4" s="125">
        <v>64101.20</v>
      </c>
      <c r="L4" s="126">
        <v>71238.38</v>
      </c>
      <c r="M4" s="71"/>
      <c r="N4" s="1"/>
    </row>
    <row r="5" spans="2:14" ht="15.75" thickBot="1">
      <c r="B5" s="97" t="s">
        <v>58</v>
      </c>
      <c r="C5" s="98">
        <v>26838.97273895</v>
      </c>
      <c r="D5" s="98">
        <v>27612.847659679999</v>
      </c>
      <c r="E5" s="98">
        <v>26432.474827369999</v>
      </c>
      <c r="F5" s="98">
        <v>21293.660640510003</v>
      </c>
      <c r="G5" s="98">
        <v>19691.147260029997</v>
      </c>
      <c r="H5" s="98">
        <v>20769.169998900001</v>
      </c>
      <c r="I5" s="98">
        <v>19315.325001140001</v>
      </c>
      <c r="J5" s="98">
        <v>21848.026367140003</v>
      </c>
      <c r="K5" s="124">
        <v>24783.10</v>
      </c>
      <c r="L5" s="127">
        <v>25339.41</v>
      </c>
      <c r="M5" s="71"/>
      <c r="N5" s="1"/>
    </row>
    <row r="6" ht="15">
      <c r="N6" s="1"/>
    </row>
    <row r="7" ht="15.75" thickBot="1"/>
    <row r="8" spans="2:12" ht="16.5" thickBot="1">
      <c r="B8" s="132" t="s">
        <v>55</v>
      </c>
      <c r="C8" s="133"/>
      <c r="D8" s="133"/>
      <c r="E8" s="133"/>
      <c r="F8" s="133"/>
      <c r="G8" s="133"/>
      <c r="H8" s="133"/>
      <c r="I8" s="133"/>
      <c r="J8" s="133"/>
      <c r="K8" s="133"/>
      <c r="L8" s="134"/>
    </row>
    <row r="9" spans="2:12" ht="15.75" thickBot="1">
      <c r="B9" s="93" t="s">
        <v>61</v>
      </c>
      <c r="C9" s="94" t="s">
        <v>7</v>
      </c>
      <c r="D9" s="94" t="s">
        <v>8</v>
      </c>
      <c r="E9" s="94" t="s">
        <v>9</v>
      </c>
      <c r="F9" s="94" t="s">
        <v>10</v>
      </c>
      <c r="G9" s="94" t="s">
        <v>11</v>
      </c>
      <c r="H9" s="94" t="s">
        <v>12</v>
      </c>
      <c r="I9" s="94" t="s">
        <v>13</v>
      </c>
      <c r="J9" s="94" t="s">
        <v>14</v>
      </c>
      <c r="K9" s="128" t="s">
        <v>15</v>
      </c>
      <c r="L9" s="95" t="s">
        <v>73</v>
      </c>
    </row>
    <row r="10" spans="2:14" ht="15">
      <c r="B10" s="105" t="s">
        <v>57</v>
      </c>
      <c r="C10" s="96">
        <v>111030.81910542001</v>
      </c>
      <c r="D10" s="96">
        <v>122050.3701728</v>
      </c>
      <c r="E10" s="96">
        <v>129826.34139623</v>
      </c>
      <c r="F10" s="96">
        <v>173464.91998372</v>
      </c>
      <c r="G10" s="96">
        <v>201388.89385489002</v>
      </c>
      <c r="H10" s="96">
        <v>209961.09849251001</v>
      </c>
      <c r="I10" s="96">
        <v>243664.30035020001</v>
      </c>
      <c r="J10" s="96">
        <v>265600.86361165001</v>
      </c>
      <c r="K10" s="125">
        <v>300721.30</v>
      </c>
      <c r="L10" s="126">
        <v>331473.24</v>
      </c>
      <c r="M10" s="71"/>
      <c r="N10" s="1"/>
    </row>
    <row r="11" spans="2:14" ht="15.75" thickBot="1">
      <c r="B11" s="97" t="s">
        <v>58</v>
      </c>
      <c r="C11" s="98">
        <v>92231.421203830003</v>
      </c>
      <c r="D11" s="98">
        <v>88894.530272229997</v>
      </c>
      <c r="E11" s="98">
        <v>86932.86527337</v>
      </c>
      <c r="F11" s="98">
        <v>71893.688073030004</v>
      </c>
      <c r="G11" s="98">
        <v>68987.78749391</v>
      </c>
      <c r="H11" s="98">
        <v>68623.414894650006</v>
      </c>
      <c r="I11" s="98">
        <v>69954.765735759996</v>
      </c>
      <c r="J11" s="98">
        <v>71118.432693430004</v>
      </c>
      <c r="K11" s="124">
        <v>69559.20</v>
      </c>
      <c r="L11" s="127">
        <v>71109.63</v>
      </c>
      <c r="M11" s="71"/>
      <c r="N11" s="1"/>
    </row>
    <row r="16" spans="2:7" ht="15">
      <c r="B16" s="34"/>
      <c r="G16" s="34"/>
    </row>
    <row r="18" spans="3:11" ht="15">
      <c r="C18" s="99"/>
      <c r="D18" s="100"/>
      <c r="E18" s="101"/>
      <c r="H18" s="11"/>
      <c r="I18" s="100"/>
      <c r="J18" s="101"/>
      <c r="K18" s="101"/>
    </row>
    <row r="19" spans="3:11" ht="15">
      <c r="C19" s="11"/>
      <c r="D19" s="100"/>
      <c r="E19" s="101"/>
      <c r="I19" s="100"/>
      <c r="J19" s="101"/>
      <c r="K19" s="101"/>
    </row>
    <row r="20" spans="3:11" ht="15">
      <c r="C20" s="11"/>
      <c r="D20" s="100"/>
      <c r="E20" s="101"/>
      <c r="H20" s="11"/>
      <c r="I20" s="100"/>
      <c r="J20" s="101"/>
      <c r="K20" s="101"/>
    </row>
    <row r="21" spans="3:11" ht="15">
      <c r="C21" s="11"/>
      <c r="D21" s="100"/>
      <c r="E21" s="101"/>
      <c r="H21" s="11"/>
      <c r="I21" s="100"/>
      <c r="J21" s="101"/>
      <c r="K21" s="101"/>
    </row>
    <row r="22" spans="3:11" ht="15">
      <c r="C22" s="11"/>
      <c r="D22" s="100"/>
      <c r="E22" s="101"/>
      <c r="H22" s="11"/>
      <c r="I22" s="100"/>
      <c r="J22" s="101"/>
      <c r="K22" s="101"/>
    </row>
    <row r="23" spans="4:11" ht="15">
      <c r="D23" s="100"/>
      <c r="E23" s="101"/>
      <c r="H23" s="11"/>
      <c r="I23" s="100"/>
      <c r="J23" s="101"/>
      <c r="K23" s="101"/>
    </row>
    <row r="24" spans="3:11" ht="15">
      <c r="C24" s="11"/>
      <c r="D24" s="100"/>
      <c r="E24" s="101"/>
      <c r="H24" s="11"/>
      <c r="I24" s="100"/>
      <c r="J24" s="101"/>
      <c r="K24" s="101"/>
    </row>
    <row r="25" spans="3:11" ht="15">
      <c r="C25" s="11"/>
      <c r="D25" s="100"/>
      <c r="E25" s="101"/>
      <c r="H25" s="11"/>
      <c r="I25" s="100"/>
      <c r="J25" s="101"/>
      <c r="K25" s="101"/>
    </row>
    <row r="26" spans="3:11" ht="15">
      <c r="C26" s="11"/>
      <c r="D26" s="100"/>
      <c r="E26" s="101"/>
      <c r="H26" s="11"/>
      <c r="I26" s="100"/>
      <c r="J26" s="101"/>
      <c r="K26" s="101"/>
    </row>
    <row r="27" spans="4:11" ht="15">
      <c r="D27" s="100"/>
      <c r="E27" s="101"/>
      <c r="H27" s="11"/>
      <c r="I27" s="100"/>
      <c r="J27" s="101"/>
      <c r="K27" s="101"/>
    </row>
    <row r="28" spans="4:11" ht="15">
      <c r="D28" s="100"/>
      <c r="E28" s="101"/>
      <c r="H28" s="11"/>
      <c r="I28" s="100"/>
      <c r="J28" s="101"/>
      <c r="K28" s="101"/>
    </row>
    <row r="29" spans="3:11" ht="15">
      <c r="C29" s="11"/>
      <c r="D29" s="100"/>
      <c r="E29" s="101"/>
      <c r="H29" s="11"/>
      <c r="I29" s="100"/>
      <c r="J29" s="101"/>
      <c r="K29" s="101"/>
    </row>
    <row r="30" spans="3:11" ht="15">
      <c r="C30" s="11"/>
      <c r="D30" s="100"/>
      <c r="E30" s="101"/>
      <c r="H30" s="11"/>
      <c r="I30" s="100"/>
      <c r="J30" s="101"/>
      <c r="K30" s="101"/>
    </row>
    <row r="31" spans="3:11" ht="15">
      <c r="C31" s="11"/>
      <c r="D31" s="100"/>
      <c r="E31" s="101"/>
      <c r="H31" s="11"/>
      <c r="I31" s="100"/>
      <c r="J31" s="101"/>
      <c r="K31" s="101"/>
    </row>
    <row r="33" spans="2:3" ht="15">
      <c r="B33" s="34"/>
      <c r="C33" s="70"/>
    </row>
    <row r="34" spans="3:5" ht="15">
      <c r="C34" s="70"/>
      <c r="D34" s="100"/>
      <c r="E34" s="102"/>
    </row>
    <row r="35" spans="4:5" ht="15">
      <c r="D35" s="100"/>
      <c r="E35" s="102"/>
    </row>
    <row r="36" spans="4:5" ht="15">
      <c r="D36" s="100"/>
      <c r="E36" s="102"/>
    </row>
    <row r="37" spans="4:5" ht="15">
      <c r="D37" s="100"/>
      <c r="E37" s="102"/>
    </row>
    <row r="38" spans="4:5" ht="15">
      <c r="D38" s="100"/>
      <c r="E38" s="102"/>
    </row>
    <row r="39" spans="4:5" ht="15">
      <c r="D39" s="100"/>
      <c r="E39" s="102"/>
    </row>
    <row r="40" spans="4:5" ht="15">
      <c r="D40" s="100"/>
      <c r="E40" s="102"/>
    </row>
    <row r="41" spans="4:5" ht="15">
      <c r="D41" s="100"/>
      <c r="E41" s="102"/>
    </row>
    <row r="42" spans="4:5" ht="15">
      <c r="D42" s="100"/>
      <c r="E42" s="102"/>
    </row>
    <row r="43" spans="4:5" ht="15">
      <c r="D43" s="100"/>
      <c r="E43" s="102"/>
    </row>
    <row r="44" spans="4:5" ht="15">
      <c r="D44" s="100"/>
      <c r="E44" s="102"/>
    </row>
    <row r="45" spans="4:5" ht="15">
      <c r="D45" s="100"/>
      <c r="E45" s="102"/>
    </row>
    <row r="46" spans="4:5" ht="15">
      <c r="D46" s="100"/>
      <c r="E46" s="102"/>
    </row>
    <row r="47" spans="4:5" ht="15">
      <c r="D47" s="100"/>
      <c r="E47" s="102"/>
    </row>
  </sheetData>
  <mergeCells count="2">
    <mergeCell ref="B2:L2"/>
    <mergeCell ref="B8:L8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2022-08-29T10:29:13Z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Data - Local Government budgets.xlsx</vt:lpwstr>
  </property>
</Properties>
</file>