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firstSheet="2" activeTab="4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<sst xmlns="http://schemas.openxmlformats.org/spreadsheetml/2006/main" count="271" uniqueCount="139">
  <si>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</si>
  <si>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</si>
  <si>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</si>
  <si>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</si>
  <si>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</si>
  <si>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</si>
  <si>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</si>
  <si>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</si>
  <si>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</si>
  <si>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</si>
  <si>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</si>
  <si>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</si>
  <si>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</si>
  <si>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</si>
  <si>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</si>
  <si>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Bezpečnost a veřejný pořádek</t>
  </si>
  <si>
    <t>Ostatní činnosti</t>
  </si>
  <si>
    <t>31, 32</t>
  </si>
  <si>
    <t>název</t>
  </si>
  <si>
    <t xml:space="preserve">Státní správa a územní samospráva </t>
  </si>
  <si>
    <t xml:space="preserve">Sociální služby </t>
  </si>
  <si>
    <t>Kultura</t>
  </si>
  <si>
    <t>Bydlení a územní rozvoj</t>
  </si>
  <si>
    <t>v mil. Kč</t>
  </si>
  <si>
    <t>2022-2021</t>
  </si>
  <si>
    <t>2022/2021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</si>
  <si>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</si>
  <si>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</si>
  <si>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</si>
  <si>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</si>
  <si>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</si>
  <si>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</si>
  <si>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</si>
  <si>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</si>
  <si>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</si>
  <si>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</si>
  <si>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2022/2020</t>
  </si>
  <si>
    <t>Přímé náklady na vzdělávání</t>
  </si>
  <si>
    <t>Nedávkové transfery podle zákona o sociálních službách</t>
  </si>
  <si>
    <t>Dotace pro soukromé školy</t>
  </si>
  <si>
    <t>OP Výzkum, vývoj a vzdělávání</t>
  </si>
  <si>
    <t>IROP - Integrovaný regionální OP - EU</t>
  </si>
  <si>
    <t>Integrovaný regionální OP - SR</t>
  </si>
  <si>
    <t>Integrovaný regionální OP - EU</t>
  </si>
  <si>
    <t>Národní program Životní prostředí</t>
  </si>
  <si>
    <t>Regionální sportovní infrastruktura</t>
  </si>
  <si>
    <t>OP Životního prostředí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</si>
  <si>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</si>
  <si>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</si>
  <si>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</si>
  <si>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</si>
  <si>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</si>
  <si>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</si>
  <si>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</si>
  <si>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</si>
  <si>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</si>
  <si>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</si>
  <si>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</si>
  <si>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</si>
  <si>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</si>
  <si>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</si>
  <si>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</si>
  <si>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</si>
  <si>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</si>
  <si>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</si>
  <si>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</si>
  <si>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</si>
  <si>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</si>
  <si>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</si>
  <si>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</si>
  <si>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</si>
  <si>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</si>
  <si>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2022-2020</t>
  </si>
  <si>
    <t>2022-2019</t>
  </si>
  <si>
    <t>2022/2019</t>
  </si>
  <si>
    <t xml:space="preserve">Jiné veřejné služby a činnosti </t>
  </si>
  <si>
    <t>Neinvestiční transfery obcím</t>
  </si>
  <si>
    <t>Neinvestiční příspěvky zřízeným příspěvkovým organizacím</t>
  </si>
  <si>
    <t>Peněžní dary do zahraničí (např. obce, města nebo regiony v zahraničí)</t>
  </si>
  <si>
    <t>Poskytnuté náhrady</t>
  </si>
  <si>
    <t>Neinvestiční transfery cizím státům (např. dary pro Velvyslanectví Ukrajiny)</t>
  </si>
  <si>
    <t>Neinvestiční transfery zřízeným příspěvkovým organizacím</t>
  </si>
  <si>
    <t>Neinv. transf. fundacím, ústavům a obecně prospěšným společ.</t>
  </si>
  <si>
    <t>Výdaje na věcné dary</t>
  </si>
  <si>
    <t>Neinv. transf. obecním a krajským nemocnicím - obchod. spol.</t>
  </si>
  <si>
    <t>Nákup materiálu jinde nezařazený</t>
  </si>
  <si>
    <t>Nájemné</t>
  </si>
  <si>
    <t>Ostatní osobní výdaje</t>
  </si>
  <si>
    <t>Drobný dlouhodobý hmotný majetek</t>
  </si>
  <si>
    <t>Neinvestiční transfery spolkům</t>
  </si>
  <si>
    <t>Opravy a udržování</t>
  </si>
  <si>
    <t>Neinvestiční transfery cizím státům  (např. dary pro Velvyslanectví Ukrajiny)</t>
  </si>
  <si>
    <t>Neinvestiční transfery církvím a náboženským společnostem</t>
  </si>
  <si>
    <t>Neinvest. transfery nefinančním podnikatelům # práv. osobám</t>
  </si>
  <si>
    <t>Potraviny</t>
  </si>
  <si>
    <t>Příspěvek krajům ke zmírnění dopadů zákona o kompenzačním bonusu pro rok 2022</t>
  </si>
  <si>
    <t>Účelové dotace na výdaje spojené se společnými volbami do Parlamentu ČR a zastupitelstev v obcích</t>
  </si>
  <si>
    <t>Národní plán obnovy – prevence digitální propasti</t>
  </si>
  <si>
    <t xml:space="preserve">OP Výzkum, vývoj, vzdělávání </t>
  </si>
  <si>
    <t>Kompenzační příspěvek pro kraje – ubytování osob z Ukrajiny</t>
  </si>
  <si>
    <t>Financování dopravní infrastruktury</t>
  </si>
  <si>
    <t>Národní plán obnovy – digitální učební pomůcky</t>
  </si>
  <si>
    <t>Příspěvek na ztrátu dopravce z provozu veřejné osobní drážní dopravy</t>
  </si>
  <si>
    <t xml:space="preserve">OP Životní prostředí  </t>
  </si>
  <si>
    <t>Nová zelená úsporám</t>
  </si>
  <si>
    <t>Pořízení a technická obnova investičního majetku ve správě ústavů sociální péče</t>
  </si>
  <si>
    <t>OP Životní prostředí 2021-2027</t>
  </si>
  <si>
    <t>Příspěvek na výkon sociální práce (s výjimkou sociálně-právní ochrany dětí)</t>
  </si>
  <si>
    <t>Podpora rozvoje regionů 2019+</t>
  </si>
  <si>
    <t>Příspěvek obcím ke zmírnění dopadů zákona o kompenzačním bonusu pro rok 2022</t>
  </si>
  <si>
    <t>Neinvestiční nedávkové transfery podle zákona č. 108/2006 Sb., o sociálních službách</t>
  </si>
  <si>
    <t>Dotace pro jednotky SDH obcí</t>
  </si>
  <si>
    <t>Podpora výstavby a technického zhodnocení kanalizací pro veřejnou potřebu </t>
  </si>
  <si>
    <t>Revitalizace území – Regenerace brownfieldů pro nepodnikatelské využití</t>
  </si>
  <si>
    <t>OP Praha - pól růstu ČR</t>
  </si>
  <si>
    <t>Stavby</t>
  </si>
  <si>
    <t>Nejvýznamnější výdaje krajů na Ukrajinu</t>
  </si>
  <si>
    <t>Nejvýznamnější výdaje obcí na Ukrajinu</t>
  </si>
  <si>
    <t>září 2013</t>
  </si>
  <si>
    <t>září 2014</t>
  </si>
  <si>
    <t>září 2015</t>
  </si>
  <si>
    <t>září 2016</t>
  </si>
  <si>
    <t>září 2017</t>
  </si>
  <si>
    <t>září 2018</t>
  </si>
  <si>
    <t>září 2019</t>
  </si>
  <si>
    <t>září 2020</t>
  </si>
  <si>
    <t>září 2021</t>
  </si>
  <si>
    <t>září 2022</t>
  </si>
  <si>
    <t xml:space="preserve">Odvětvové výdaje obcí v září 2022 </t>
  </si>
  <si>
    <t xml:space="preserve">Odvětvové výdaje krajů v září 2022 </t>
  </si>
  <si>
    <t>Národní plán obnovy - doučování</t>
  </si>
  <si>
    <t xml:space="preserve">OP Zaměstnanost </t>
  </si>
  <si>
    <t>Neinvestiční tranfery přijaté kraji v září 2022</t>
  </si>
  <si>
    <t>Neinvestiční tranfery přijaté obcemi v září 2022</t>
  </si>
  <si>
    <t>Investiční tranfery přijaté obcemi v září 2022</t>
  </si>
  <si>
    <t>Investiční tranfery přijaté kraji v září 2022</t>
  </si>
  <si>
    <t>Nákup ostatních služeb (např. platby za ubytovací služby pro obyvatele Ukrajiny)</t>
  </si>
  <si>
    <t>Výdaje na náhrady za nezpůsobenou újmu</t>
  </si>
  <si>
    <t>Elektrická 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</si>
</sst>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6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thin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60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1" xfId="0" applyNumberFormat="1" applyFill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0" fillId="46" borderId="21" xfId="0" applyNumberFormat="1" applyFill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49" fontId="2" fillId="45" borderId="23" xfId="0" applyNumberFormat="1" applyFont="1" applyFill="1" applyBorder="1" applyAlignment="1">
      <alignment horizontal="center"/>
    </xf>
    <xf numFmtId="49" fontId="2" fillId="45" borderId="24" xfId="0" applyNumberFormat="1" applyFont="1" applyFill="1" applyBorder="1" applyAlignment="1">
      <alignment horizontal="center"/>
    </xf>
    <xf numFmtId="49" fontId="2" fillId="45" borderId="25" xfId="0" applyNumberFormat="1" applyFont="1" applyFill="1" applyBorder="1" applyAlignment="1">
      <alignment horizontal="center"/>
    </xf>
    <xf numFmtId="49" fontId="2" fillId="45" borderId="23" xfId="0" applyNumberFormat="1" applyFont="1" applyFill="1" applyBorder="1" applyAlignment="1">
      <alignment horizontal="center" vertical="center"/>
    </xf>
    <xf numFmtId="49" fontId="2" fillId="45" borderId="24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/>
    <xf numFmtId="4" fontId="0" fillId="0" borderId="28" xfId="0" applyNumberFormat="1" applyBorder="1"/>
    <xf numFmtId="0" fontId="0" fillId="0" borderId="29" xfId="0" applyBorder="1" applyAlignment="1">
      <alignment horizontal="left"/>
    </xf>
    <xf numFmtId="0" fontId="0" fillId="0" borderId="30" xfId="0" applyBorder="1"/>
    <xf numFmtId="4" fontId="0" fillId="0" borderId="31" xfId="0" applyNumberFormat="1" applyBorder="1"/>
    <xf numFmtId="0" fontId="0" fillId="0" borderId="32" xfId="0" applyBorder="1" applyAlignment="1">
      <alignment horizontal="left"/>
    </xf>
    <xf numFmtId="0" fontId="0" fillId="0" borderId="33" xfId="0" applyBorder="1"/>
    <xf numFmtId="4" fontId="0" fillId="0" borderId="34" xfId="0" applyNumberFormat="1" applyBorder="1"/>
    <xf numFmtId="0" fontId="0" fillId="0" borderId="35" xfId="0" applyBorder="1" applyAlignment="1">
      <alignment horizontal="left"/>
    </xf>
    <xf numFmtId="0" fontId="0" fillId="0" borderId="36" xfId="0" applyBorder="1"/>
    <xf numFmtId="4" fontId="0" fillId="0" borderId="37" xfId="0" applyNumberFormat="1" applyBorder="1"/>
    <xf numFmtId="0" fontId="0" fillId="0" borderId="38" xfId="0" applyBorder="1" applyAlignment="1">
      <alignment horizontal="left"/>
    </xf>
    <xf numFmtId="0" fontId="0" fillId="0" borderId="39" xfId="0" applyBorder="1"/>
    <xf numFmtId="4" fontId="0" fillId="0" borderId="40" xfId="0" applyNumberFormat="1" applyBorder="1"/>
    <xf numFmtId="0" fontId="0" fillId="0" borderId="41" xfId="0" applyBorder="1" applyAlignment="1">
      <alignment horizontal="left"/>
    </xf>
    <xf numFmtId="0" fontId="0" fillId="0" borderId="42" xfId="0" applyBorder="1"/>
    <xf numFmtId="4" fontId="0" fillId="0" borderId="43" xfId="0" applyNumberFormat="1" applyBorder="1"/>
    <xf numFmtId="0" fontId="2" fillId="45" borderId="44" xfId="0" applyFont="1" applyFill="1" applyBorder="1" applyAlignment="1">
      <alignment horizontal="center"/>
    </xf>
    <xf numFmtId="4" fontId="2" fillId="45" borderId="45" xfId="0" applyNumberFormat="1" applyFont="1" applyFill="1" applyBorder="1" applyAlignment="1">
      <alignment horizontal="center" vertical="center"/>
    </xf>
    <xf numFmtId="4" fontId="2" fillId="45" borderId="45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6" xfId="0" applyBorder="1"/>
    <xf numFmtId="164" fontId="0" fillId="0" borderId="47" xfId="0" applyNumberFormat="1" applyBorder="1"/>
    <xf numFmtId="0" fontId="2" fillId="0" borderId="46" xfId="0" applyFont="1" applyBorder="1"/>
    <xf numFmtId="0" fontId="0" fillId="0" borderId="35" xfId="0" applyBorder="1"/>
    <xf numFmtId="164" fontId="0" fillId="0" borderId="36" xfId="0" applyNumberFormat="1" applyBorder="1"/>
    <xf numFmtId="0" fontId="0" fillId="0" borderId="38" xfId="0" applyBorder="1"/>
    <xf numFmtId="0" fontId="0" fillId="0" borderId="48" xfId="0" applyBorder="1"/>
    <xf numFmtId="164" fontId="0" fillId="0" borderId="48" xfId="0" applyNumberFormat="1" applyBorder="1"/>
    <xf numFmtId="164" fontId="0" fillId="0" borderId="49" xfId="0" applyNumberFormat="1" applyBorder="1"/>
    <xf numFmtId="0" fontId="0" fillId="0" borderId="50" xfId="0" applyBorder="1"/>
    <xf numFmtId="49" fontId="2" fillId="45" borderId="45" xfId="0" applyNumberFormat="1" applyFont="1" applyFill="1" applyBorder="1" applyAlignment="1">
      <alignment horizontal="center"/>
    </xf>
    <xf numFmtId="0" fontId="0" fillId="0" borderId="51" xfId="0" applyBorder="1"/>
    <xf numFmtId="0" fontId="0" fillId="0" borderId="52" xfId="0" applyBorder="1"/>
    <xf numFmtId="4" fontId="0" fillId="0" borderId="53" xfId="0" applyNumberFormat="1" applyBorder="1"/>
    <xf numFmtId="10" fontId="0" fillId="0" borderId="54" xfId="0" applyNumberFormat="1" applyBorder="1" applyAlignment="1">
      <alignment horizontal="right" vertical="center"/>
    </xf>
    <xf numFmtId="10" fontId="0" fillId="0" borderId="55" xfId="0" applyNumberFormat="1" applyBorder="1" applyAlignment="1">
      <alignment horizontal="right" vertical="center"/>
    </xf>
    <xf numFmtId="10" fontId="0" fillId="0" borderId="56" xfId="0" applyNumberFormat="1" applyBorder="1" applyAlignment="1">
      <alignment horizontal="right" vertical="center"/>
    </xf>
    <xf numFmtId="10" fontId="0" fillId="0" borderId="57" xfId="0" applyNumberForma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166" fontId="2" fillId="0" borderId="21" xfId="0" applyNumberFormat="1" applyFont="1" applyBorder="1" applyAlignment="1">
      <alignment horizontal="right" vertical="center"/>
    </xf>
    <xf numFmtId="4" fontId="0" fillId="0" borderId="54" xfId="0" applyNumberFormat="1" applyBorder="1" applyAlignment="1">
      <alignment horizontal="right" vertical="center"/>
    </xf>
    <xf numFmtId="4" fontId="0" fillId="0" borderId="55" xfId="0" applyNumberFormat="1" applyBorder="1" applyAlignment="1">
      <alignment horizontal="right" vertical="center"/>
    </xf>
    <xf numFmtId="4" fontId="0" fillId="0" borderId="56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56" xfId="0" applyNumberFormat="1" applyBorder="1"/>
    <xf numFmtId="4" fontId="0" fillId="0" borderId="58" xfId="0" applyNumberFormat="1" applyBorder="1"/>
    <xf numFmtId="4" fontId="0" fillId="0" borderId="57" xfId="0" applyNumberFormat="1" applyBorder="1"/>
    <xf numFmtId="4" fontId="0" fillId="0" borderId="16" xfId="0" applyNumberFormat="1" applyBorder="1"/>
    <xf numFmtId="0" fontId="2" fillId="0" borderId="59" xfId="0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61" xfId="0" applyBorder="1"/>
    <xf numFmtId="4" fontId="0" fillId="0" borderId="53" xfId="0" applyNumberFormat="1" applyFill="1" applyBorder="1"/>
    <xf numFmtId="49" fontId="2" fillId="0" borderId="62" xfId="0" applyNumberFormat="1" applyFont="1" applyBorder="1" applyAlignment="1">
      <alignment horizontal="center" vertical="center"/>
    </xf>
    <xf numFmtId="4" fontId="0" fillId="0" borderId="63" xfId="0" applyNumberFormat="1" applyBorder="1"/>
    <xf numFmtId="0" fontId="0" fillId="0" borderId="64" xfId="0" applyBorder="1"/>
    <xf numFmtId="0" fontId="0" fillId="0" borderId="65" xfId="0" applyBorder="1"/>
    <xf numFmtId="49" fontId="2" fillId="45" borderId="60" xfId="0" applyNumberFormat="1" applyFont="1" applyFill="1" applyBorder="1" applyAlignment="1">
      <alignment horizontal="center"/>
    </xf>
    <xf numFmtId="49" fontId="2" fillId="45" borderId="60" xfId="0" applyNumberFormat="1" applyFont="1" applyFill="1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54" xfId="0" applyNumberFormat="1" applyBorder="1" applyAlignment="1">
      <alignment vertical="center"/>
    </xf>
    <xf numFmtId="10" fontId="0" fillId="0" borderId="54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55" xfId="0" applyNumberFormat="1" applyBorder="1" applyAlignment="1">
      <alignment vertical="center"/>
    </xf>
    <xf numFmtId="10" fontId="0" fillId="0" borderId="55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21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166" fontId="2" fillId="0" borderId="21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10" fontId="0" fillId="0" borderId="56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4" fillId="47" borderId="66" xfId="0" applyFont="1" applyFill="1" applyBorder="1" applyAlignment="1">
      <alignment horizontal="center"/>
    </xf>
    <xf numFmtId="0" fontId="4" fillId="47" borderId="67" xfId="0" applyFont="1" applyFill="1" applyBorder="1" applyAlignment="1">
      <alignment horizontal="center"/>
    </xf>
    <xf numFmtId="0" fontId="4" fillId="47" borderId="68" xfId="0" applyFont="1" applyFill="1" applyBorder="1" applyAlignment="1">
      <alignment horizontal="center"/>
    </xf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78"/>
  <sheetViews>
    <sheetView zoomScale="80" zoomScaleNormal="80" workbookViewId="0" topLeftCell="A31">
      <selection pane="topLeft" activeCell="C70" sqref="C70:L71"/>
    </sheetView>
  </sheetViews>
  <sheetFormatPr defaultRowHeight="15"/>
  <cols>
    <col min="1" max="1" width="2" customWidth="1"/>
    <col min="2" max="2" width="62" customWidth="1"/>
    <col min="3" max="3" width="11.4285714285714" customWidth="1"/>
    <col min="4" max="5" width="11.5714285714286" customWidth="1"/>
    <col min="6" max="6" width="12" customWidth="1"/>
    <col min="7" max="7" width="11.5714285714286" customWidth="1"/>
    <col min="8" max="8" width="12.1428571428571" customWidth="1"/>
    <col min="9" max="9" width="11.1428571428571" customWidth="1"/>
    <col min="10" max="10" width="12" customWidth="1"/>
    <col min="11" max="11" width="11.2857142857143" customWidth="1"/>
    <col min="12" max="12" width="11.5714285714286" customWidth="1"/>
    <col min="13" max="13" width="12" customWidth="1"/>
    <col min="14" max="14" width="11.4285714285714" customWidth="1"/>
    <col min="15" max="15" width="12.1428571428571" customWidth="1"/>
    <col min="16" max="17" width="12" customWidth="1"/>
    <col min="18" max="18" width="11.1428571428571" customWidth="1"/>
    <col min="20" max="20" width="9.71428571428571" bestFit="1" customWidth="1"/>
  </cols>
  <sheetData>
    <row r="1" ht="8.25" customHeight="1" thickBot="1">
      <c r="J1" s="4"/>
    </row>
    <row r="2" spans="2:18" ht="16.5" thickBot="1">
      <c r="B2" s="157" t="s">
        <v>47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9"/>
    </row>
    <row r="3" spans="2:18" ht="15.75" thickBot="1">
      <c r="B3" s="22" t="s">
        <v>23</v>
      </c>
      <c r="C3" s="52" t="s">
        <v>118</v>
      </c>
      <c r="D3" s="53" t="s">
        <v>119</v>
      </c>
      <c r="E3" s="53" t="s">
        <v>120</v>
      </c>
      <c r="F3" s="53" t="s">
        <v>121</v>
      </c>
      <c r="G3" s="53" t="s">
        <v>122</v>
      </c>
      <c r="H3" s="53" t="s">
        <v>123</v>
      </c>
      <c r="I3" s="53" t="s">
        <v>124</v>
      </c>
      <c r="J3" s="53" t="s">
        <v>125</v>
      </c>
      <c r="K3" s="53" t="s">
        <v>126</v>
      </c>
      <c r="L3" s="54" t="s">
        <v>127</v>
      </c>
      <c r="M3" s="52" t="s">
        <v>24</v>
      </c>
      <c r="N3" s="53" t="s">
        <v>25</v>
      </c>
      <c r="O3" s="53" t="s">
        <v>72</v>
      </c>
      <c r="P3" s="53" t="s">
        <v>36</v>
      </c>
      <c r="Q3" s="53" t="s">
        <v>73</v>
      </c>
      <c r="R3" s="121" t="s">
        <v>74</v>
      </c>
    </row>
    <row r="4" spans="2:19" ht="15">
      <c r="B4" s="23" t="s">
        <v>0</v>
      </c>
      <c r="C4" s="28">
        <v>156088.65268631</v>
      </c>
      <c r="D4" s="28">
        <v>166236.66190236999</v>
      </c>
      <c r="E4" s="28">
        <v>168281.81250748999</v>
      </c>
      <c r="F4" s="28">
        <v>184310.78643077999</v>
      </c>
      <c r="G4" s="28">
        <v>200619.37245483001</v>
      </c>
      <c r="H4" s="28">
        <v>217200.08544808999</v>
      </c>
      <c r="I4" s="28">
        <v>236514.20636285999</v>
      </c>
      <c r="J4" s="28">
        <v>219296.29638789999</v>
      </c>
      <c r="K4" s="28">
        <v>246084.80176897001</v>
      </c>
      <c r="L4" s="46">
        <v>287979.3404555</v>
      </c>
      <c r="M4" s="43">
        <f>L4-K4</f>
        <v>41894.538686529995</v>
      </c>
      <c r="N4" s="29">
        <f>L4/K4-1</f>
        <v>0.1702443157211373</v>
      </c>
      <c r="O4" s="100">
        <f>L4-J4</f>
        <v>68683.044067600014</v>
      </c>
      <c r="P4" s="94">
        <f>L4/J4-1</f>
        <v>0.3131974647948943</v>
      </c>
      <c r="Q4" s="100">
        <f>L4-I4</f>
        <v>51465.134092640015</v>
      </c>
      <c r="R4" s="30">
        <f>L4/I4-1</f>
        <v>0.2175984896809211</v>
      </c>
      <c r="S4" s="1"/>
    </row>
    <row r="5" spans="2:18" ht="15">
      <c r="B5" s="24" t="s">
        <v>8</v>
      </c>
      <c r="C5" s="31">
        <v>24073.945159480001</v>
      </c>
      <c r="D5" s="31">
        <v>28055.024429140001</v>
      </c>
      <c r="E5" s="31">
        <v>25463.03798134</v>
      </c>
      <c r="F5" s="31">
        <v>25269.02856658</v>
      </c>
      <c r="G5" s="31">
        <v>25220.502341340001</v>
      </c>
      <c r="H5" s="31">
        <v>28150.988849770001</v>
      </c>
      <c r="I5" s="31">
        <v>31289.94263482</v>
      </c>
      <c r="J5" s="31">
        <v>32256.05945841</v>
      </c>
      <c r="K5" s="31">
        <v>34732.914885329999</v>
      </c>
      <c r="L5" s="47">
        <v>42644.840440319997</v>
      </c>
      <c r="M5" s="44">
        <f t="shared" si="0" ref="M5:M16">L5-K5</f>
        <v>7911.9255549899972</v>
      </c>
      <c r="N5" s="32">
        <f t="shared" si="1" ref="N5:N16">L5/K5-1</f>
        <v>0.22779330733141911</v>
      </c>
      <c r="O5" s="101">
        <f t="shared" si="2" ref="O5:O17">L5-J5</f>
        <v>10388.780981909997</v>
      </c>
      <c r="P5" s="95">
        <f t="shared" si="3" ref="P5:P17">L5/J5-1</f>
        <v>0.32207222941490987</v>
      </c>
      <c r="Q5" s="101">
        <f t="shared" si="4" ref="Q5:Q17">L5-I5</f>
        <v>11354.897805499997</v>
      </c>
      <c r="R5" s="33">
        <f t="shared" si="5" ref="R5:R17">L5/I5-1</f>
        <v>0.36289289303023731</v>
      </c>
    </row>
    <row r="6" spans="2:18" ht="15">
      <c r="B6" s="24" t="s">
        <v>1</v>
      </c>
      <c r="C6" s="31">
        <v>4910.3018688900002</v>
      </c>
      <c r="D6" s="31">
        <v>4599.0208876400002</v>
      </c>
      <c r="E6" s="31">
        <v>3521.74716124</v>
      </c>
      <c r="F6" s="31">
        <v>5237.6055045200001</v>
      </c>
      <c r="G6" s="31">
        <v>4838.6395423399999</v>
      </c>
      <c r="H6" s="31">
        <v>4939.9367597700002</v>
      </c>
      <c r="I6" s="31">
        <v>5061.2370908499997</v>
      </c>
      <c r="J6" s="31">
        <v>4590.0927339399996</v>
      </c>
      <c r="K6" s="31">
        <v>6796.6645997300002</v>
      </c>
      <c r="L6" s="47">
        <v>7981.1117509599999</v>
      </c>
      <c r="M6" s="44">
        <f t="shared" si="0"/>
        <v>1184.4471512299997</v>
      </c>
      <c r="N6" s="32">
        <f t="shared" si="1"/>
        <v>0.17426888348691683</v>
      </c>
      <c r="O6" s="101">
        <f t="shared" si="2"/>
        <v>3391.0190170200003</v>
      </c>
      <c r="P6" s="95">
        <f t="shared" si="3"/>
        <v>0.73876917386574248</v>
      </c>
      <c r="Q6" s="101">
        <f t="shared" si="4"/>
        <v>2919.8746601100001</v>
      </c>
      <c r="R6" s="33">
        <f t="shared" si="5"/>
        <v>0.57690928278952192</v>
      </c>
    </row>
    <row r="7" spans="2:18" ht="15">
      <c r="B7" s="25" t="s">
        <v>2</v>
      </c>
      <c r="C7" s="34">
        <v>109151.02021561</v>
      </c>
      <c r="D7" s="34">
        <v>114829.83281995</v>
      </c>
      <c r="E7" s="34">
        <v>132513.29219035001</v>
      </c>
      <c r="F7" s="34">
        <v>125470.12489332</v>
      </c>
      <c r="G7" s="34">
        <v>124812.95381052</v>
      </c>
      <c r="H7" s="34">
        <v>146880.17953406999</v>
      </c>
      <c r="I7" s="34">
        <v>176304.26228736999</v>
      </c>
      <c r="J7" s="34">
        <v>214070.24717198001</v>
      </c>
      <c r="K7" s="34">
        <v>226258.11866715999</v>
      </c>
      <c r="L7" s="48">
        <v>224485.58216682001</v>
      </c>
      <c r="M7" s="44">
        <f t="shared" si="0"/>
        <v>-1772.5365003399784</v>
      </c>
      <c r="N7" s="32">
        <f t="shared" si="1"/>
        <v>-0.0078341343540803132</v>
      </c>
      <c r="O7" s="101">
        <f t="shared" si="2"/>
        <v>10415.334994839999</v>
      </c>
      <c r="P7" s="95">
        <f t="shared" si="3"/>
        <v>0.048653818699394114</v>
      </c>
      <c r="Q7" s="101">
        <f t="shared" si="4"/>
        <v>48181.31987945002</v>
      </c>
      <c r="R7" s="33">
        <f t="shared" si="5"/>
        <v>0.27328505422583649</v>
      </c>
    </row>
    <row r="8" spans="2:18" ht="15">
      <c r="B8" s="25" t="s">
        <v>50</v>
      </c>
      <c r="C8" s="31">
        <v>92763.804703250004</v>
      </c>
      <c r="D8" s="31">
        <v>96160.277319639994</v>
      </c>
      <c r="E8" s="31">
        <v>104336.96077706</v>
      </c>
      <c r="F8" s="31">
        <v>106722.41883644</v>
      </c>
      <c r="G8" s="31">
        <v>116881.73812278001</v>
      </c>
      <c r="H8" s="31">
        <v>135902.12941215999</v>
      </c>
      <c r="I8" s="31">
        <v>156188.44862482999</v>
      </c>
      <c r="J8" s="31">
        <v>191691.13812146001</v>
      </c>
      <c r="K8" s="31">
        <v>204158.62690169999</v>
      </c>
      <c r="L8" s="47">
        <v>204630.46156687001</v>
      </c>
      <c r="M8" s="44">
        <f t="shared" si="0"/>
        <v>471.83466517002671</v>
      </c>
      <c r="N8" s="32">
        <f t="shared" si="1"/>
        <v>0.0023111179396657633</v>
      </c>
      <c r="O8" s="101">
        <f t="shared" si="2"/>
        <v>12939.323445410002</v>
      </c>
      <c r="P8" s="95">
        <f t="shared" si="3"/>
        <v>0.067500895305923514</v>
      </c>
      <c r="Q8" s="101">
        <f t="shared" si="4"/>
        <v>48442.012942040019</v>
      </c>
      <c r="R8" s="33">
        <f t="shared" si="5"/>
        <v>0.31015106026438222</v>
      </c>
    </row>
    <row r="9" spans="2:18" ht="15">
      <c r="B9" s="25" t="s">
        <v>51</v>
      </c>
      <c r="C9" s="31">
        <v>16387.215512359999</v>
      </c>
      <c r="D9" s="31">
        <v>18669.555500310002</v>
      </c>
      <c r="E9" s="31">
        <v>28176.331413290001</v>
      </c>
      <c r="F9" s="31">
        <v>18747.706056880001</v>
      </c>
      <c r="G9" s="31">
        <v>7931.2156877400002</v>
      </c>
      <c r="H9" s="31">
        <v>10978.050121910001</v>
      </c>
      <c r="I9" s="31">
        <v>20115.81366254</v>
      </c>
      <c r="J9" s="31">
        <v>22379.109050520001</v>
      </c>
      <c r="K9" s="31">
        <v>22099.491765459999</v>
      </c>
      <c r="L9" s="47">
        <v>19855.120599950002</v>
      </c>
      <c r="M9" s="44">
        <f t="shared" si="0"/>
        <v>-2244.3711655099978</v>
      </c>
      <c r="N9" s="32">
        <f t="shared" si="1"/>
        <v>-0.10155759188171909</v>
      </c>
      <c r="O9" s="101">
        <f t="shared" si="2"/>
        <v>-2523.9884505699993</v>
      </c>
      <c r="P9" s="95">
        <f t="shared" si="3"/>
        <v>-0.11278324105183046</v>
      </c>
      <c r="Q9" s="101">
        <f t="shared" si="4"/>
        <v>-260.69306258999859</v>
      </c>
      <c r="R9" s="33">
        <f t="shared" si="5"/>
        <v>-0.012959608145280521</v>
      </c>
    </row>
    <row r="10" spans="2:19" ht="15">
      <c r="B10" s="26" t="s">
        <v>5</v>
      </c>
      <c r="C10" s="35">
        <v>294190.67786102998</v>
      </c>
      <c r="D10" s="35">
        <v>313744.59336057998</v>
      </c>
      <c r="E10" s="35">
        <v>329611.93878879002</v>
      </c>
      <c r="F10" s="35">
        <v>340303.60598509997</v>
      </c>
      <c r="G10" s="35">
        <v>355522.27170911001</v>
      </c>
      <c r="H10" s="35">
        <v>397141.48233726999</v>
      </c>
      <c r="I10" s="35">
        <v>449159.76487270999</v>
      </c>
      <c r="J10" s="35">
        <v>470097.29620118998</v>
      </c>
      <c r="K10" s="35">
        <v>513893.24826084002</v>
      </c>
      <c r="L10" s="49">
        <v>563033.80119501997</v>
      </c>
      <c r="M10" s="44">
        <f t="shared" si="0"/>
        <v>49140.552934179956</v>
      </c>
      <c r="N10" s="32">
        <f t="shared" si="1"/>
        <v>0.095624048575235099</v>
      </c>
      <c r="O10" s="101">
        <f t="shared" si="2"/>
        <v>92936.504993829993</v>
      </c>
      <c r="P10" s="95">
        <f t="shared" si="3"/>
        <v>0.19769631892129724</v>
      </c>
      <c r="Q10" s="101">
        <f t="shared" si="4"/>
        <v>113874.03632230998</v>
      </c>
      <c r="R10" s="33">
        <f t="shared" si="5"/>
        <v>0.25352679653882482</v>
      </c>
      <c r="S10" s="1"/>
    </row>
    <row r="11" spans="2:18" ht="15">
      <c r="B11" s="25" t="s">
        <v>3</v>
      </c>
      <c r="C11" s="36">
        <v>219130.56059606999</v>
      </c>
      <c r="D11" s="36">
        <v>224151.18767002999</v>
      </c>
      <c r="E11" s="36">
        <v>235454.49508127</v>
      </c>
      <c r="F11" s="36">
        <v>245694.88629147</v>
      </c>
      <c r="G11" s="36">
        <v>264949.61008083</v>
      </c>
      <c r="H11" s="36">
        <v>302053.61708262999</v>
      </c>
      <c r="I11" s="36">
        <v>331144.55293354002</v>
      </c>
      <c r="J11" s="36">
        <v>362258.46716623002</v>
      </c>
      <c r="K11" s="36">
        <v>389738.27311954001</v>
      </c>
      <c r="L11" s="50">
        <v>408453.42830526998</v>
      </c>
      <c r="M11" s="44">
        <f t="shared" si="0"/>
        <v>18715.155185729964</v>
      </c>
      <c r="N11" s="32">
        <f t="shared" si="1"/>
        <v>0.048019803228279923</v>
      </c>
      <c r="O11" s="101">
        <f t="shared" si="2"/>
        <v>46194.961139039951</v>
      </c>
      <c r="P11" s="95">
        <f t="shared" si="3"/>
        <v>0.12751934137081866</v>
      </c>
      <c r="Q11" s="101">
        <f t="shared" si="4"/>
        <v>77308.875371729955</v>
      </c>
      <c r="R11" s="33">
        <f t="shared" si="5"/>
        <v>0.23345960151500877</v>
      </c>
    </row>
    <row r="12" spans="2:18" ht="15">
      <c r="B12" s="25" t="s">
        <v>4</v>
      </c>
      <c r="C12" s="31">
        <v>48323.249740699997</v>
      </c>
      <c r="D12" s="31">
        <v>61799.21216594</v>
      </c>
      <c r="E12" s="31">
        <v>66308.417178079995</v>
      </c>
      <c r="F12" s="31">
        <v>37749.192994019999</v>
      </c>
      <c r="G12" s="31">
        <v>46289.720756520001</v>
      </c>
      <c r="H12" s="31">
        <v>72482.030555709993</v>
      </c>
      <c r="I12" s="31">
        <v>76009.503550370006</v>
      </c>
      <c r="J12" s="31">
        <v>83085.087635830001</v>
      </c>
      <c r="K12" s="31">
        <v>79409.59742387</v>
      </c>
      <c r="L12" s="47">
        <v>94250.725452450002</v>
      </c>
      <c r="M12" s="44">
        <f t="shared" si="0"/>
        <v>14841.128028580002</v>
      </c>
      <c r="N12" s="32">
        <f t="shared" si="1"/>
        <v>0.18689337951635121</v>
      </c>
      <c r="O12" s="101">
        <f t="shared" si="2"/>
        <v>11165.637816620001</v>
      </c>
      <c r="P12" s="95">
        <f t="shared" si="3"/>
        <v>0.13438798867926915</v>
      </c>
      <c r="Q12" s="101">
        <f t="shared" si="4"/>
        <v>18241.221902079997</v>
      </c>
      <c r="R12" s="33">
        <f t="shared" si="5"/>
        <v>0.23998606818937973</v>
      </c>
    </row>
    <row r="13" spans="2:18" ht="15">
      <c r="B13" s="26" t="s">
        <v>6</v>
      </c>
      <c r="C13" s="35">
        <v>267453.81033677002</v>
      </c>
      <c r="D13" s="35">
        <v>285950.39983597002</v>
      </c>
      <c r="E13" s="35">
        <v>301762.91225935001</v>
      </c>
      <c r="F13" s="35">
        <v>283444.07928548998</v>
      </c>
      <c r="G13" s="35">
        <v>311239.33083734999</v>
      </c>
      <c r="H13" s="35">
        <v>374535.64763834001</v>
      </c>
      <c r="I13" s="35">
        <v>407154.05648391001</v>
      </c>
      <c r="J13" s="35">
        <v>445343.55480206001</v>
      </c>
      <c r="K13" s="35">
        <v>469147.87054341001</v>
      </c>
      <c r="L13" s="49">
        <v>502704.15375772002</v>
      </c>
      <c r="M13" s="44">
        <f t="shared" si="0"/>
        <v>33556.283214310009</v>
      </c>
      <c r="N13" s="32">
        <f t="shared" si="1"/>
        <v>0.071526026912244189</v>
      </c>
      <c r="O13" s="101">
        <f t="shared" si="2"/>
        <v>57360.598955660011</v>
      </c>
      <c r="P13" s="95">
        <f t="shared" si="3"/>
        <v>0.12880078388280447</v>
      </c>
      <c r="Q13" s="101">
        <f t="shared" si="4"/>
        <v>95550.09727381001</v>
      </c>
      <c r="R13" s="33">
        <f t="shared" si="5"/>
        <v>0.234677994120847</v>
      </c>
    </row>
    <row r="14" spans="2:20" ht="15">
      <c r="B14" s="26" t="s">
        <v>7</v>
      </c>
      <c r="C14" s="35">
        <v>26736.86752426</v>
      </c>
      <c r="D14" s="35">
        <v>27794.19352461</v>
      </c>
      <c r="E14" s="35">
        <v>27849.026529440001</v>
      </c>
      <c r="F14" s="35">
        <v>56859.526699610004</v>
      </c>
      <c r="G14" s="35">
        <v>44282.940871760002</v>
      </c>
      <c r="H14" s="35">
        <v>22605.834698930001</v>
      </c>
      <c r="I14" s="35">
        <v>42005.708388799998</v>
      </c>
      <c r="J14" s="35">
        <v>24753.741399130002</v>
      </c>
      <c r="K14" s="35">
        <v>44745.377717429998</v>
      </c>
      <c r="L14" s="49">
        <v>60329.647437300002</v>
      </c>
      <c r="M14" s="44">
        <f t="shared" si="0"/>
        <v>15584.269719870004</v>
      </c>
      <c r="N14" s="32">
        <f t="shared" si="1"/>
        <v>0.34828781239228079</v>
      </c>
      <c r="O14" s="101">
        <f t="shared" si="2"/>
        <v>35575.906038169996</v>
      </c>
      <c r="P14" s="95">
        <f t="shared" si="3"/>
        <v>1.4371930878869228</v>
      </c>
      <c r="Q14" s="101">
        <f t="shared" si="4"/>
        <v>18323.939048500004</v>
      </c>
      <c r="R14" s="33">
        <f t="shared" si="5"/>
        <v>0.43622497397010274</v>
      </c>
      <c r="S14" s="1"/>
      <c r="T14" s="1"/>
    </row>
    <row r="15" spans="2:20" ht="17.25">
      <c r="B15" s="26" t="s">
        <v>56</v>
      </c>
      <c r="C15" s="35">
        <v>53795.841952970048</v>
      </c>
      <c r="D15" s="35">
        <v>66300.775981120009</v>
      </c>
      <c r="E15" s="35">
        <v>62627.316184619965</v>
      </c>
      <c r="F15" s="35">
        <v>70607.347542330011</v>
      </c>
      <c r="G15" s="35">
        <v>77772.002838120039</v>
      </c>
      <c r="H15" s="35">
        <v>79199.586627389945</v>
      </c>
      <c r="I15" s="35">
        <v>92848.044688969967</v>
      </c>
      <c r="J15" s="35">
        <v>80985.026801539992</v>
      </c>
      <c r="K15" s="35">
        <v>95238.070436459966</v>
      </c>
      <c r="L15" s="49">
        <v>126801.21415742004</v>
      </c>
      <c r="M15" s="44">
        <f t="shared" si="0"/>
        <v>31563.14372096007</v>
      </c>
      <c r="N15" s="32">
        <f t="shared" si="1"/>
        <v>0.33141309537574126</v>
      </c>
      <c r="O15" s="101">
        <f t="shared" si="2"/>
        <v>45816.187355880043</v>
      </c>
      <c r="P15" s="95">
        <f t="shared" si="3"/>
        <v>0.56573652149496856</v>
      </c>
      <c r="Q15" s="101">
        <f t="shared" si="4"/>
        <v>33953.169468450069</v>
      </c>
      <c r="R15" s="33">
        <f t="shared" si="5"/>
        <v>0.36568534730256519</v>
      </c>
      <c r="T15" s="1"/>
    </row>
    <row r="16" spans="2:18" ht="15">
      <c r="B16" s="26" t="s">
        <v>35</v>
      </c>
      <c r="C16" s="98">
        <v>12989.83</v>
      </c>
      <c r="D16" s="98">
        <v>12513.82</v>
      </c>
      <c r="E16" s="98">
        <v>9185.52</v>
      </c>
      <c r="F16" s="98">
        <v>8775.41</v>
      </c>
      <c r="G16" s="98">
        <v>7709.81</v>
      </c>
      <c r="H16" s="98">
        <v>8012.14</v>
      </c>
      <c r="I16" s="98">
        <v>8088.54</v>
      </c>
      <c r="J16" s="98">
        <v>8056.85</v>
      </c>
      <c r="K16" s="98">
        <v>14604.92</v>
      </c>
      <c r="L16" s="99">
        <v>7858.82</v>
      </c>
      <c r="M16" s="44">
        <f t="shared" si="0"/>
        <v>-6746.10</v>
      </c>
      <c r="N16" s="32">
        <f t="shared" si="1"/>
        <v>-0.46190598784519188</v>
      </c>
      <c r="O16" s="101">
        <f t="shared" si="2"/>
        <v>-198.03000000000065</v>
      </c>
      <c r="P16" s="95">
        <f t="shared" si="3"/>
        <v>-0.024579084878085133</v>
      </c>
      <c r="Q16" s="101">
        <f t="shared" si="4"/>
        <v>-229.72000000000025</v>
      </c>
      <c r="R16" s="33">
        <f t="shared" si="5"/>
        <v>-0.028400675523642116</v>
      </c>
    </row>
    <row r="17" spans="2:18" ht="17.25">
      <c r="B17" s="26" t="s">
        <v>58</v>
      </c>
      <c r="C17" s="103">
        <v>40806.011952970046</v>
      </c>
      <c r="D17" s="103">
        <v>53786.955981120009</v>
      </c>
      <c r="E17" s="103">
        <v>53441.796184619961</v>
      </c>
      <c r="F17" s="103">
        <v>61831.937542330008</v>
      </c>
      <c r="G17" s="103">
        <v>70062.192838120041</v>
      </c>
      <c r="H17" s="103">
        <v>71187.446627389945</v>
      </c>
      <c r="I17" s="103">
        <v>84759.504688969973</v>
      </c>
      <c r="J17" s="103">
        <v>72928.176801539987</v>
      </c>
      <c r="K17" s="103">
        <v>80633.150436459968</v>
      </c>
      <c r="L17" s="103">
        <v>118942.39415742003</v>
      </c>
      <c r="M17" s="104">
        <v>20084.618502519959</v>
      </c>
      <c r="N17" s="105">
        <v>0.31024086347009594</v>
      </c>
      <c r="O17" s="101">
        <f t="shared" si="2"/>
        <v>46014.217355880042</v>
      </c>
      <c r="P17" s="95">
        <f t="shared" si="3"/>
        <v>0.63095252581315564</v>
      </c>
      <c r="Q17" s="101">
        <f t="shared" si="4"/>
        <v>34182.889468450056</v>
      </c>
      <c r="R17" s="33">
        <f t="shared" si="5"/>
        <v>0.4032926996669719</v>
      </c>
    </row>
    <row r="18" spans="2:18" ht="18" thickBot="1">
      <c r="B18" s="27" t="s">
        <v>59</v>
      </c>
      <c r="C18" s="37">
        <v>185072.89971468001</v>
      </c>
      <c r="D18" s="37">
        <v>198890.70721915</v>
      </c>
      <c r="E18" s="37">
        <v>197266.59765006998</v>
      </c>
      <c r="F18" s="37">
        <v>214817.42050188</v>
      </c>
      <c r="G18" s="37">
        <v>230678.51433851002</v>
      </c>
      <c r="H18" s="37">
        <v>250291.01105762998</v>
      </c>
      <c r="I18" s="37">
        <v>272865.38608853001</v>
      </c>
      <c r="J18" s="37">
        <v>256142.44858024997</v>
      </c>
      <c r="K18" s="37">
        <v>287614.38125402998</v>
      </c>
      <c r="L18" s="51">
        <v>338605.29264678003</v>
      </c>
      <c r="M18" s="45">
        <v>46380.822188580001</v>
      </c>
      <c r="N18" s="38">
        <v>0.1837269307037015</v>
      </c>
      <c r="O18" s="102">
        <v>76714.103437789949</v>
      </c>
      <c r="P18" s="96">
        <v>0.34538625328509842</v>
      </c>
      <c r="Q18" s="102">
        <v>54241.771015359991</v>
      </c>
      <c r="R18" s="39">
        <v>0.22177210257030033</v>
      </c>
    </row>
    <row r="19" spans="2:18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N19" s="4"/>
      <c r="O19" s="4"/>
      <c r="P19" s="4"/>
      <c r="Q19" s="4"/>
      <c r="R19" s="4"/>
    </row>
    <row r="20" spans="2:18" ht="15">
      <c r="B20" s="18" t="s">
        <v>57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2:18" ht="15">
      <c r="B21" s="42" t="s">
        <v>63</v>
      </c>
      <c r="C21" s="3"/>
      <c r="D21" s="3"/>
      <c r="E21" s="3"/>
      <c r="F21" s="3"/>
      <c r="G21" s="3"/>
      <c r="H21" s="3"/>
      <c r="I21" s="3"/>
      <c r="J21" s="3"/>
      <c r="K21" s="3"/>
      <c r="L21" s="3"/>
      <c r="N21" s="4"/>
      <c r="O21" s="4"/>
      <c r="P21" s="4"/>
      <c r="Q21" s="4"/>
      <c r="R21" s="4"/>
    </row>
    <row r="22" spans="2:18" ht="15">
      <c r="B22" s="19" t="s">
        <v>61</v>
      </c>
      <c r="C22" s="3"/>
      <c r="D22" s="3"/>
      <c r="E22" s="3"/>
      <c r="F22" s="3"/>
      <c r="G22" s="3"/>
      <c r="H22" s="3"/>
      <c r="I22" s="3"/>
      <c r="J22" s="3"/>
      <c r="K22" s="3"/>
      <c r="L22" s="3"/>
      <c r="N22" s="4"/>
      <c r="O22" s="4"/>
      <c r="P22" s="4"/>
      <c r="Q22" s="4"/>
      <c r="R22" s="4"/>
    </row>
    <row r="23" spans="2:18" ht="15.75" thickBot="1">
      <c r="B23" s="2"/>
      <c r="I23" s="1"/>
      <c r="J23" s="1"/>
      <c r="K23" s="1"/>
      <c r="L23" s="1"/>
      <c r="M23" s="1"/>
      <c r="N23" s="4"/>
      <c r="O23" s="4"/>
      <c r="P23" s="4"/>
      <c r="Q23" s="4"/>
      <c r="R23" s="4"/>
    </row>
    <row r="24" spans="2:18" ht="16.5" thickBot="1">
      <c r="B24" s="157" t="s">
        <v>48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9"/>
    </row>
    <row r="25" spans="2:18" ht="15.75" thickBot="1">
      <c r="B25" s="40" t="s">
        <v>23</v>
      </c>
      <c r="C25" s="52" t="s">
        <v>118</v>
      </c>
      <c r="D25" s="53" t="s">
        <v>119</v>
      </c>
      <c r="E25" s="53" t="s">
        <v>120</v>
      </c>
      <c r="F25" s="53" t="s">
        <v>121</v>
      </c>
      <c r="G25" s="53" t="s">
        <v>122</v>
      </c>
      <c r="H25" s="53" t="s">
        <v>123</v>
      </c>
      <c r="I25" s="53" t="s">
        <v>124</v>
      </c>
      <c r="J25" s="53" t="s">
        <v>125</v>
      </c>
      <c r="K25" s="53" t="s">
        <v>126</v>
      </c>
      <c r="L25" s="54" t="s">
        <v>127</v>
      </c>
      <c r="M25" s="55" t="s">
        <v>24</v>
      </c>
      <c r="N25" s="56" t="s">
        <v>25</v>
      </c>
      <c r="O25" s="53" t="s">
        <v>72</v>
      </c>
      <c r="P25" s="53" t="s">
        <v>36</v>
      </c>
      <c r="Q25" s="53" t="s">
        <v>73</v>
      </c>
      <c r="R25" s="121" t="s">
        <v>74</v>
      </c>
    </row>
    <row r="26" spans="2:18" ht="15">
      <c r="B26" s="23" t="s">
        <v>0</v>
      </c>
      <c r="C26" s="28">
        <v>121321.48725406</v>
      </c>
      <c r="D26" s="28">
        <v>129166.50495635001</v>
      </c>
      <c r="E26" s="28">
        <v>130707.60828307</v>
      </c>
      <c r="F26" s="28">
        <v>141366.85442339</v>
      </c>
      <c r="G26" s="28">
        <v>153481.97413598999</v>
      </c>
      <c r="H26" s="28">
        <v>167063.35458951999</v>
      </c>
      <c r="I26" s="28">
        <v>181821.29338546001</v>
      </c>
      <c r="J26" s="28">
        <v>168289.73484937</v>
      </c>
      <c r="K26" s="28">
        <v>187898.36985253001</v>
      </c>
      <c r="L26" s="46">
        <v>220507.23195086</v>
      </c>
      <c r="M26" s="43">
        <v>29761.760048360011</v>
      </c>
      <c r="N26" s="29">
        <v>0.1798668811967099</v>
      </c>
      <c r="O26" s="100">
        <f>L26-J26</f>
        <v>52217.497101490007</v>
      </c>
      <c r="P26" s="94">
        <f>L26/J26-1</f>
        <v>0.31028331673484422</v>
      </c>
      <c r="Q26" s="100">
        <f>L26-I26</f>
        <v>38685.938565399993</v>
      </c>
      <c r="R26" s="97">
        <f>L26/I26-1</f>
        <v>0.21276902086152272</v>
      </c>
    </row>
    <row r="27" spans="2:18" ht="15">
      <c r="B27" s="24" t="s">
        <v>52</v>
      </c>
      <c r="C27" s="31">
        <v>26067.559606949999</v>
      </c>
      <c r="D27" s="31">
        <v>27712.6170542</v>
      </c>
      <c r="E27" s="31">
        <v>27741.427395070001</v>
      </c>
      <c r="F27" s="31">
        <v>32078.746517299998</v>
      </c>
      <c r="G27" s="31">
        <v>34614.891979450003</v>
      </c>
      <c r="H27" s="31">
        <v>39210.571245610001</v>
      </c>
      <c r="I27" s="31">
        <v>44452.36842526</v>
      </c>
      <c r="J27" s="31">
        <v>40535.040538690002</v>
      </c>
      <c r="K27" s="31">
        <v>33396.392667530003</v>
      </c>
      <c r="L27" s="47">
        <v>37555.887494410003</v>
      </c>
      <c r="M27" s="44">
        <v>3998.8772946800018</v>
      </c>
      <c r="N27" s="32">
        <v>0.14015640978171651</v>
      </c>
      <c r="O27" s="101">
        <f t="shared" si="6" ref="O27:O45">L27-J27</f>
        <v>-2979.1530442799994</v>
      </c>
      <c r="P27" s="95">
        <f t="shared" si="7" ref="P27:P45">L27/J27-1</f>
        <v>-0.073495746018471309</v>
      </c>
      <c r="Q27" s="101">
        <f t="shared" si="8" ref="Q27:Q45">L27-I27</f>
        <v>-6896.4809308499971</v>
      </c>
      <c r="R27" s="97">
        <f t="shared" si="9" ref="R27:R45">L27/I27-1</f>
        <v>-0.15514316053700039</v>
      </c>
    </row>
    <row r="28" spans="2:18" ht="15">
      <c r="B28" s="24" t="s">
        <v>53</v>
      </c>
      <c r="C28" s="31">
        <v>29476.35132396</v>
      </c>
      <c r="D28" s="31">
        <v>32318.665102989999</v>
      </c>
      <c r="E28" s="31">
        <v>33422.256829290003</v>
      </c>
      <c r="F28" s="31">
        <v>36463.838973899998</v>
      </c>
      <c r="G28" s="31">
        <v>37251.052073129998</v>
      </c>
      <c r="H28" s="31">
        <v>36511.835410400003</v>
      </c>
      <c r="I28" s="31">
        <v>41359.117642570003</v>
      </c>
      <c r="J28" s="31">
        <v>33876.899175049999</v>
      </c>
      <c r="K28" s="31">
        <v>48886.027121339997</v>
      </c>
      <c r="L28" s="47">
        <v>55798.847324299997</v>
      </c>
      <c r="M28" s="44">
        <v>5220.6363699299982</v>
      </c>
      <c r="N28" s="32">
        <v>0.1266714585349149</v>
      </c>
      <c r="O28" s="101">
        <f t="shared" si="6"/>
        <v>21921.948149249998</v>
      </c>
      <c r="P28" s="95">
        <f t="shared" si="7"/>
        <v>0.64710610129853019</v>
      </c>
      <c r="Q28" s="101">
        <f t="shared" si="8"/>
        <v>14439.729681729994</v>
      </c>
      <c r="R28" s="97">
        <f t="shared" si="9"/>
        <v>0.3491305062772303</v>
      </c>
    </row>
    <row r="29" spans="2:18" ht="15">
      <c r="B29" s="41" t="s">
        <v>54</v>
      </c>
      <c r="C29" s="31">
        <v>46496.226479960002</v>
      </c>
      <c r="D29" s="31">
        <v>49814.21511058</v>
      </c>
      <c r="E29" s="31">
        <v>49470.7265529</v>
      </c>
      <c r="F29" s="31">
        <v>51906.299799660002</v>
      </c>
      <c r="G29" s="31">
        <v>59501.971627289997</v>
      </c>
      <c r="H29" s="31">
        <v>70014.861173369995</v>
      </c>
      <c r="I29" s="31">
        <v>74319.361032100001</v>
      </c>
      <c r="J29" s="31">
        <v>72999.560338299998</v>
      </c>
      <c r="K29" s="31">
        <v>84243.839794900006</v>
      </c>
      <c r="L29" s="47">
        <v>100389.80447344</v>
      </c>
      <c r="M29" s="44">
        <v>15452.21967020999</v>
      </c>
      <c r="N29" s="32">
        <v>0.20410323772416272</v>
      </c>
      <c r="O29" s="101">
        <f t="shared" si="6"/>
        <v>27390.244135140005</v>
      </c>
      <c r="P29" s="95">
        <f t="shared" si="7"/>
        <v>0.3752110835764777</v>
      </c>
      <c r="Q29" s="101">
        <f t="shared" si="8"/>
        <v>26070.443441340001</v>
      </c>
      <c r="R29" s="97">
        <f t="shared" si="9"/>
        <v>0.35078939161061484</v>
      </c>
    </row>
    <row r="30" spans="2:18" ht="15">
      <c r="B30" s="41" t="s">
        <v>55</v>
      </c>
      <c r="C30" s="31">
        <v>19281.03058069</v>
      </c>
      <c r="D30" s="31">
        <v>19320.67120343</v>
      </c>
      <c r="E30" s="31">
        <v>20072.893032879998</v>
      </c>
      <c r="F30" s="31">
        <v>20917.771692329999</v>
      </c>
      <c r="G30" s="31">
        <v>22113.776985780001</v>
      </c>
      <c r="H30" s="31">
        <v>21325.03863404</v>
      </c>
      <c r="I30" s="31">
        <v>21689.394332809999</v>
      </c>
      <c r="J30" s="31">
        <v>20877.651982039999</v>
      </c>
      <c r="K30" s="31">
        <v>21371.609283530001</v>
      </c>
      <c r="L30" s="47">
        <v>26762.10615901</v>
      </c>
      <c r="M30" s="44">
        <v>5089.8888763799987</v>
      </c>
      <c r="N30" s="32">
        <v>0.25434573560268281</v>
      </c>
      <c r="O30" s="101">
        <f t="shared" si="6"/>
        <v>5884.4541769700008</v>
      </c>
      <c r="P30" s="95">
        <f t="shared" si="7"/>
        <v>0.28185421339679873</v>
      </c>
      <c r="Q30" s="101">
        <f t="shared" si="8"/>
        <v>5072.7118262000004</v>
      </c>
      <c r="R30" s="97">
        <f t="shared" si="9"/>
        <v>0.2338798284711161</v>
      </c>
    </row>
    <row r="31" spans="2:18" ht="15">
      <c r="B31" s="24" t="s">
        <v>8</v>
      </c>
      <c r="C31" s="36">
        <v>21026.837438139999</v>
      </c>
      <c r="D31" s="31">
        <v>24736.389545149999</v>
      </c>
      <c r="E31" s="31">
        <v>21523.17407022</v>
      </c>
      <c r="F31" s="31">
        <v>21475.123188289999</v>
      </c>
      <c r="G31" s="31">
        <v>21898.849665959999</v>
      </c>
      <c r="H31" s="31">
        <v>24011.492110759998</v>
      </c>
      <c r="I31" s="31">
        <v>25277.94582986</v>
      </c>
      <c r="J31" s="31">
        <v>26656.727997170001</v>
      </c>
      <c r="K31" s="31">
        <v>28167.18016475</v>
      </c>
      <c r="L31" s="47">
        <v>34382.537678480003</v>
      </c>
      <c r="M31" s="44">
        <v>5158.7902785799997</v>
      </c>
      <c r="N31" s="32">
        <v>0.20517608854263414</v>
      </c>
      <c r="O31" s="101">
        <f t="shared" si="6"/>
        <v>7725.8096813100019</v>
      </c>
      <c r="P31" s="95">
        <f t="shared" si="7"/>
        <v>0.28982588118580077</v>
      </c>
      <c r="Q31" s="101">
        <f t="shared" si="8"/>
        <v>9104.5918486200026</v>
      </c>
      <c r="R31" s="97">
        <f t="shared" si="9"/>
        <v>0.3601792610009098</v>
      </c>
    </row>
    <row r="32" spans="2:18" ht="15">
      <c r="B32" s="24" t="s">
        <v>1</v>
      </c>
      <c r="C32" s="31">
        <v>4619.3585312699997</v>
      </c>
      <c r="D32" s="31">
        <v>4239.7146139200004</v>
      </c>
      <c r="E32" s="31">
        <v>3300.7823002499999</v>
      </c>
      <c r="F32" s="31">
        <v>4664.8267839500004</v>
      </c>
      <c r="G32" s="31">
        <v>4579.3681146500003</v>
      </c>
      <c r="H32" s="31">
        <v>4645.3434846099999</v>
      </c>
      <c r="I32" s="31">
        <v>4697.8742032600003</v>
      </c>
      <c r="J32" s="31">
        <v>4403.5826131599997</v>
      </c>
      <c r="K32" s="31">
        <v>6429.1161801199996</v>
      </c>
      <c r="L32" s="47">
        <v>7613.5538329999999</v>
      </c>
      <c r="M32" s="44">
        <v>942.51878973000021</v>
      </c>
      <c r="N32" s="32">
        <v>0.16638653652009627</v>
      </c>
      <c r="O32" s="101">
        <f t="shared" si="6"/>
        <v>3209.9712198400002</v>
      </c>
      <c r="P32" s="95">
        <f t="shared" si="7"/>
        <v>0.7289453842076401</v>
      </c>
      <c r="Q32" s="101">
        <f t="shared" si="8"/>
        <v>2915.6796297399997</v>
      </c>
      <c r="R32" s="97">
        <f t="shared" si="9"/>
        <v>0.62063808088277872</v>
      </c>
    </row>
    <row r="33" spans="2:18" ht="15">
      <c r="B33" s="25" t="s">
        <v>2</v>
      </c>
      <c r="C33" s="34">
        <v>36651.59801075</v>
      </c>
      <c r="D33" s="34">
        <v>38152.452972380001</v>
      </c>
      <c r="E33" s="34">
        <v>44891.67712416</v>
      </c>
      <c r="F33" s="34">
        <v>37339.831917310003</v>
      </c>
      <c r="G33" s="34">
        <v>36063.397082299998</v>
      </c>
      <c r="H33" s="34">
        <v>44230.269141819997</v>
      </c>
      <c r="I33" s="34">
        <v>52388.541138499997</v>
      </c>
      <c r="J33" s="34">
        <v>70324.307388390007</v>
      </c>
      <c r="K33" s="34">
        <v>64366.185515040001</v>
      </c>
      <c r="L33" s="48">
        <v>60638.734657679997</v>
      </c>
      <c r="M33" s="44">
        <v>-3040.6393885099969</v>
      </c>
      <c r="N33" s="32">
        <v>-0.054635264546497475</v>
      </c>
      <c r="O33" s="101">
        <f t="shared" si="6"/>
        <v>-9685.5727307100096</v>
      </c>
      <c r="P33" s="95">
        <f t="shared" si="7"/>
        <v>-0.13772723956196431</v>
      </c>
      <c r="Q33" s="101">
        <f t="shared" si="8"/>
        <v>8250.1935191800003</v>
      </c>
      <c r="R33" s="97">
        <f t="shared" si="9"/>
        <v>0.15748087921304954</v>
      </c>
    </row>
    <row r="34" spans="2:18" ht="15">
      <c r="B34" s="24" t="s">
        <v>50</v>
      </c>
      <c r="C34" s="36">
        <v>26796.353022120002</v>
      </c>
      <c r="D34" s="36">
        <v>27977.459357579999</v>
      </c>
      <c r="E34" s="36">
        <v>29160.027075059999</v>
      </c>
      <c r="F34" s="36">
        <v>27645.89352741</v>
      </c>
      <c r="G34" s="36">
        <v>31306.262962879999</v>
      </c>
      <c r="H34" s="36">
        <v>36235.840584550002</v>
      </c>
      <c r="I34" s="36">
        <v>39567.284080099998</v>
      </c>
      <c r="J34" s="36">
        <v>56543.478974810001</v>
      </c>
      <c r="K34" s="36">
        <v>50926.702117649998</v>
      </c>
      <c r="L34" s="50">
        <v>47147.924666849998</v>
      </c>
      <c r="M34" s="44">
        <v>-3518.534476599998</v>
      </c>
      <c r="N34" s="32">
        <v>-0.079267202869523379</v>
      </c>
      <c r="O34" s="101">
        <f t="shared" si="6"/>
        <v>-9395.5543079600029</v>
      </c>
      <c r="P34" s="95">
        <f t="shared" si="7"/>
        <v>-0.16616512599349786</v>
      </c>
      <c r="Q34" s="101">
        <f t="shared" si="8"/>
        <v>7580.6405867499998</v>
      </c>
      <c r="R34" s="97">
        <f t="shared" si="9"/>
        <v>0.19158860060760685</v>
      </c>
    </row>
    <row r="35" spans="2:18" ht="15">
      <c r="B35" s="24" t="s">
        <v>51</v>
      </c>
      <c r="C35" s="36">
        <v>9855.2449886300001</v>
      </c>
      <c r="D35" s="36">
        <v>10174.9936148</v>
      </c>
      <c r="E35" s="36">
        <v>15731.650049100001</v>
      </c>
      <c r="F35" s="36">
        <v>9693.9383899000004</v>
      </c>
      <c r="G35" s="36">
        <v>4757.1341194200004</v>
      </c>
      <c r="H35" s="36">
        <v>7994.4285572700001</v>
      </c>
      <c r="I35" s="36">
        <v>12821.2570584</v>
      </c>
      <c r="J35" s="36">
        <v>13780.82841358</v>
      </c>
      <c r="K35" s="36">
        <v>13439.48339739</v>
      </c>
      <c r="L35" s="50">
        <v>13490.809990829999</v>
      </c>
      <c r="M35" s="44">
        <v>477.89508808999926</v>
      </c>
      <c r="N35" s="32">
        <v>0.042422452597559834</v>
      </c>
      <c r="O35" s="101">
        <f t="shared" si="6"/>
        <v>-290.01842275000126</v>
      </c>
      <c r="P35" s="95">
        <f t="shared" si="7"/>
        <v>-0.021045064494396359</v>
      </c>
      <c r="Q35" s="101">
        <f t="shared" si="8"/>
        <v>669.55293242999869</v>
      </c>
      <c r="R35" s="97">
        <f t="shared" si="9"/>
        <v>0.052222097207803353</v>
      </c>
    </row>
    <row r="36" spans="2:18" ht="15">
      <c r="B36" s="26" t="s">
        <v>5</v>
      </c>
      <c r="C36" s="35">
        <v>183604.28101022</v>
      </c>
      <c r="D36" s="35">
        <v>196282.51725080001</v>
      </c>
      <c r="E36" s="35">
        <v>200428.6518349</v>
      </c>
      <c r="F36" s="35">
        <v>204846.32284549999</v>
      </c>
      <c r="G36" s="35">
        <v>216023.2378989</v>
      </c>
      <c r="H36" s="35">
        <v>239950.04121624</v>
      </c>
      <c r="I36" s="35">
        <v>264175.35667607997</v>
      </c>
      <c r="J36" s="35">
        <v>269656.47739963001</v>
      </c>
      <c r="K36" s="35">
        <v>286860.86442544003</v>
      </c>
      <c r="L36" s="49">
        <v>323142.25958115002</v>
      </c>
      <c r="M36" s="44">
        <v>32819.701709900022</v>
      </c>
      <c r="N36" s="32">
        <v>0.13027474887996382</v>
      </c>
      <c r="O36" s="101">
        <f t="shared" si="6"/>
        <v>53485.782181520015</v>
      </c>
      <c r="P36" s="95">
        <f t="shared" si="7"/>
        <v>0.19834784870475874</v>
      </c>
      <c r="Q36" s="101">
        <f t="shared" si="8"/>
        <v>58966.902905070048</v>
      </c>
      <c r="R36" s="97">
        <f t="shared" si="9"/>
        <v>0.2232112171513887</v>
      </c>
    </row>
    <row r="37" spans="2:18" ht="15">
      <c r="B37" s="25" t="s">
        <v>3</v>
      </c>
      <c r="C37" s="34">
        <v>125279.33829712</v>
      </c>
      <c r="D37" s="34">
        <v>129393.52296325</v>
      </c>
      <c r="E37" s="34">
        <v>130426.96086284</v>
      </c>
      <c r="F37" s="34">
        <v>135913.96743421</v>
      </c>
      <c r="G37" s="34">
        <v>146881.66989046999</v>
      </c>
      <c r="H37" s="34">
        <v>165881.74941737001</v>
      </c>
      <c r="I37" s="34">
        <v>176658.10043481999</v>
      </c>
      <c r="J37" s="34">
        <v>184392.66927236001</v>
      </c>
      <c r="K37" s="34">
        <v>192127.65877286001</v>
      </c>
      <c r="L37" s="48">
        <v>210783.32237621001</v>
      </c>
      <c r="M37" s="44">
        <v>19274.217246119981</v>
      </c>
      <c r="N37" s="32">
        <v>0.11288401315624252</v>
      </c>
      <c r="O37" s="101">
        <f t="shared" si="6"/>
        <v>26390.653103849996</v>
      </c>
      <c r="P37" s="95">
        <f t="shared" si="7"/>
        <v>0.14312202978562705</v>
      </c>
      <c r="Q37" s="101">
        <f t="shared" si="8"/>
        <v>34125.221941390017</v>
      </c>
      <c r="R37" s="97">
        <f t="shared" si="9"/>
        <v>0.19317100012620658</v>
      </c>
    </row>
    <row r="38" spans="2:18" ht="15">
      <c r="B38" s="24" t="s">
        <v>4</v>
      </c>
      <c r="C38" s="31">
        <v>35901.620155470002</v>
      </c>
      <c r="D38" s="31">
        <v>48729.600435079999</v>
      </c>
      <c r="E38" s="31">
        <v>46256.769914589997</v>
      </c>
      <c r="F38" s="31">
        <v>28536.485169520001</v>
      </c>
      <c r="G38" s="31">
        <v>37381.447667729997</v>
      </c>
      <c r="H38" s="31">
        <v>55654.204267180001</v>
      </c>
      <c r="I38" s="31">
        <v>57014.62974217</v>
      </c>
      <c r="J38" s="31">
        <v>59342.914068099999</v>
      </c>
      <c r="K38" s="31">
        <v>57823.191344500003</v>
      </c>
      <c r="L38" s="47">
        <v>72475.027915450002</v>
      </c>
      <c r="M38" s="44">
        <v>12007.629260789996</v>
      </c>
      <c r="N38" s="32">
        <v>0.24795305016055491</v>
      </c>
      <c r="O38" s="101">
        <f t="shared" si="6"/>
        <v>13132.113847350003</v>
      </c>
      <c r="P38" s="95">
        <f t="shared" si="7"/>
        <v>0.22129202877162424</v>
      </c>
      <c r="Q38" s="101">
        <f t="shared" si="8"/>
        <v>15460.398173280002</v>
      </c>
      <c r="R38" s="97">
        <f t="shared" si="9"/>
        <v>0.27116545776399126</v>
      </c>
    </row>
    <row r="39" spans="2:18" ht="15">
      <c r="B39" s="26" t="s">
        <v>6</v>
      </c>
      <c r="C39" s="35">
        <v>161180.95845259001</v>
      </c>
      <c r="D39" s="35">
        <v>178123.12339833</v>
      </c>
      <c r="E39" s="35">
        <v>176683.73077743</v>
      </c>
      <c r="F39" s="35">
        <v>164450.45260372999</v>
      </c>
      <c r="G39" s="35">
        <v>184263.1175582</v>
      </c>
      <c r="H39" s="35">
        <v>221535.95368455001</v>
      </c>
      <c r="I39" s="35">
        <v>233672.73017699001</v>
      </c>
      <c r="J39" s="35">
        <v>243735.58334046</v>
      </c>
      <c r="K39" s="35">
        <v>249950.85011736001</v>
      </c>
      <c r="L39" s="49">
        <v>283258.35029166</v>
      </c>
      <c r="M39" s="44">
        <v>31281.84650691002</v>
      </c>
      <c r="N39" s="32">
        <v>0.1427283109262365</v>
      </c>
      <c r="O39" s="101">
        <f t="shared" si="6"/>
        <v>39522.766951199999</v>
      </c>
      <c r="P39" s="95">
        <f t="shared" si="7"/>
        <v>0.16215427558639628</v>
      </c>
      <c r="Q39" s="101">
        <f t="shared" si="8"/>
        <v>49585.62011466999</v>
      </c>
      <c r="R39" s="97">
        <f t="shared" si="9"/>
        <v>0.21220114164418113</v>
      </c>
    </row>
    <row r="40" spans="2:18" ht="15">
      <c r="B40" s="26" t="s">
        <v>7</v>
      </c>
      <c r="C40" s="35">
        <v>22423.322557629999</v>
      </c>
      <c r="D40" s="35">
        <v>18159.393852469999</v>
      </c>
      <c r="E40" s="35">
        <v>23744.921057470001</v>
      </c>
      <c r="F40" s="35">
        <v>40395.870241769997</v>
      </c>
      <c r="G40" s="35">
        <v>31760.120340699999</v>
      </c>
      <c r="H40" s="35">
        <v>18414.087531689998</v>
      </c>
      <c r="I40" s="35">
        <v>30502.626499090002</v>
      </c>
      <c r="J40" s="35">
        <v>25920.894059170001</v>
      </c>
      <c r="K40" s="35">
        <v>36910.014308079997</v>
      </c>
      <c r="L40" s="49">
        <v>39883.909289490002</v>
      </c>
      <c r="M40" s="44">
        <v>1537.8552029899984</v>
      </c>
      <c r="N40" s="32">
        <v>0.046948480185020403</v>
      </c>
      <c r="O40" s="101">
        <f t="shared" si="6"/>
        <v>13963.015230320001</v>
      </c>
      <c r="P40" s="95">
        <f t="shared" si="7"/>
        <v>0.53867799461108179</v>
      </c>
      <c r="Q40" s="101">
        <f t="shared" si="8"/>
        <v>9381.2827904000005</v>
      </c>
      <c r="R40" s="97">
        <f t="shared" si="9"/>
        <v>0.30755655716008179</v>
      </c>
    </row>
    <row r="41" spans="2:18" ht="17.25">
      <c r="B41" s="26" t="s">
        <v>56</v>
      </c>
      <c r="C41" s="35">
        <v>43865.339417199983</v>
      </c>
      <c r="D41" s="35">
        <v>52486.830895830004</v>
      </c>
      <c r="E41" s="35">
        <v>50963.848565510008</v>
      </c>
      <c r="F41" s="35">
        <v>54573.90370487998</v>
      </c>
      <c r="G41" s="35">
        <v>59805.416874360002</v>
      </c>
      <c r="H41" s="35">
        <v>61428.937867459987</v>
      </c>
      <c r="I41" s="35">
        <v>70008.422860599996</v>
      </c>
      <c r="J41" s="35">
        <v>67097.272548990004</v>
      </c>
      <c r="K41" s="35">
        <v>74864.59336206998</v>
      </c>
      <c r="L41" s="49">
        <v>91254.371919979982</v>
      </c>
      <c r="M41" s="44">
        <v>12127.798604220035</v>
      </c>
      <c r="N41" s="32">
        <v>0.18874940657098738</v>
      </c>
      <c r="O41" s="101">
        <f t="shared" si="6"/>
        <v>24157.099370989978</v>
      </c>
      <c r="P41" s="95">
        <f t="shared" si="7"/>
        <v>0.360031018449402</v>
      </c>
      <c r="Q41" s="101">
        <f t="shared" si="8"/>
        <v>21245.949059379986</v>
      </c>
      <c r="R41" s="97">
        <f t="shared" si="9"/>
        <v>0.30347704163661393</v>
      </c>
    </row>
    <row r="42" spans="2:18" ht="15">
      <c r="B42" s="26" t="s">
        <v>35</v>
      </c>
      <c r="C42" s="98">
        <v>12989.83</v>
      </c>
      <c r="D42" s="98">
        <v>12513.82</v>
      </c>
      <c r="E42" s="98">
        <v>9185.52</v>
      </c>
      <c r="F42" s="98">
        <v>8775.41</v>
      </c>
      <c r="G42" s="98">
        <v>7709.81</v>
      </c>
      <c r="H42" s="98">
        <v>8012.14</v>
      </c>
      <c r="I42" s="98">
        <v>8088.54</v>
      </c>
      <c r="J42" s="98">
        <v>8056.85</v>
      </c>
      <c r="K42" s="98">
        <v>14604.92</v>
      </c>
      <c r="L42" s="99">
        <v>7858.82</v>
      </c>
      <c r="M42" s="44">
        <v>-6798.6380892500001</v>
      </c>
      <c r="N42" s="32">
        <v>-0.50386454161367999</v>
      </c>
      <c r="O42" s="101">
        <f t="shared" si="6"/>
        <v>-198.03000000000065</v>
      </c>
      <c r="P42" s="95">
        <f t="shared" si="7"/>
        <v>-0.024579084878085133</v>
      </c>
      <c r="Q42" s="101">
        <f t="shared" si="8"/>
        <v>-229.72000000000025</v>
      </c>
      <c r="R42" s="97">
        <f t="shared" si="9"/>
        <v>-0.028400675523642116</v>
      </c>
    </row>
    <row r="43" spans="2:18" ht="17.25">
      <c r="B43" s="26" t="s">
        <v>58</v>
      </c>
      <c r="C43" s="35">
        <v>30875.509417199981</v>
      </c>
      <c r="D43" s="35">
        <v>39973.010895830004</v>
      </c>
      <c r="E43" s="35">
        <v>41778.328565510004</v>
      </c>
      <c r="F43" s="35">
        <v>45798.493704879977</v>
      </c>
      <c r="G43" s="35">
        <v>52095.606874360004</v>
      </c>
      <c r="H43" s="35">
        <v>53416.797867459987</v>
      </c>
      <c r="I43" s="35">
        <v>61919.882860599995</v>
      </c>
      <c r="J43" s="35">
        <v>59040.422548990005</v>
      </c>
      <c r="K43" s="35">
        <v>60259.673362069982</v>
      </c>
      <c r="L43" s="49">
        <v>83395.551919979975</v>
      </c>
      <c r="M43" s="44">
        <v>18926.436693470037</v>
      </c>
      <c r="N43" s="32">
        <v>0.37285792355957748</v>
      </c>
      <c r="O43" s="101">
        <f t="shared" si="6"/>
        <v>24355.129370989969</v>
      </c>
      <c r="P43" s="95">
        <f t="shared" si="7"/>
        <v>0.41251617653618244</v>
      </c>
      <c r="Q43" s="101">
        <f t="shared" si="8"/>
        <v>21475.669059379979</v>
      </c>
      <c r="R43" s="97">
        <f t="shared" si="9"/>
        <v>0.34682993680282115</v>
      </c>
    </row>
    <row r="44" spans="2:18" ht="17.25">
      <c r="B44" s="26" t="s">
        <v>59</v>
      </c>
      <c r="C44" s="35">
        <v>146967.68322347</v>
      </c>
      <c r="D44" s="35">
        <v>158142.60911542</v>
      </c>
      <c r="E44" s="35">
        <v>155531.56465354</v>
      </c>
      <c r="F44" s="35">
        <v>167506.80439563</v>
      </c>
      <c r="G44" s="35">
        <v>179960.19191659999</v>
      </c>
      <c r="H44" s="35">
        <v>195720.19018489</v>
      </c>
      <c r="I44" s="35">
        <v>211797.11341858</v>
      </c>
      <c r="J44" s="35">
        <v>199350.04545969999</v>
      </c>
      <c r="K44" s="35">
        <v>222494.66619740002</v>
      </c>
      <c r="L44" s="49">
        <v>262503.32346233999</v>
      </c>
      <c r="M44" s="44">
        <v>35863.069116670027</v>
      </c>
      <c r="N44" s="32">
        <v>0.18272001483109634</v>
      </c>
      <c r="O44" s="101">
        <f t="shared" si="6"/>
        <v>63153.27800264</v>
      </c>
      <c r="P44" s="95">
        <f t="shared" si="7"/>
        <v>0.31679590469622876</v>
      </c>
      <c r="Q44" s="101">
        <f t="shared" si="8"/>
        <v>50706.210043759987</v>
      </c>
      <c r="R44" s="97">
        <f t="shared" si="9"/>
        <v>0.23940935372215399</v>
      </c>
    </row>
    <row r="45" spans="2:18" ht="18" thickBot="1">
      <c r="B45" s="27" t="s">
        <v>60</v>
      </c>
      <c r="C45" s="37">
        <v>26046.37516684</v>
      </c>
      <c r="D45" s="37">
        <v>38554.606820280002</v>
      </c>
      <c r="E45" s="37">
        <v>30525.119865489996</v>
      </c>
      <c r="F45" s="37">
        <v>18842.546779620003</v>
      </c>
      <c r="G45" s="37">
        <v>32624.313548309998</v>
      </c>
      <c r="H45" s="37">
        <v>47659.775709909998</v>
      </c>
      <c r="I45" s="37">
        <v>44193.372683770001</v>
      </c>
      <c r="J45" s="37">
        <v>45562.08565452</v>
      </c>
      <c r="K45" s="37">
        <v>44383.707947110001</v>
      </c>
      <c r="L45" s="51">
        <v>58984.217924620003</v>
      </c>
      <c r="M45" s="45">
        <v>11529.734172700002</v>
      </c>
      <c r="N45" s="38">
        <v>0.31025699871420875</v>
      </c>
      <c r="O45" s="102">
        <f t="shared" si="6"/>
        <v>13422.132270100003</v>
      </c>
      <c r="P45" s="96">
        <f t="shared" si="7"/>
        <v>0.29458994418901141</v>
      </c>
      <c r="Q45" s="102">
        <f t="shared" si="8"/>
        <v>14790.845240850002</v>
      </c>
      <c r="R45" s="39">
        <f t="shared" si="9"/>
        <v>0.33468469009340707</v>
      </c>
    </row>
    <row r="46" spans="2:18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3"/>
      <c r="N46" s="14"/>
      <c r="O46" s="14"/>
      <c r="P46" s="14"/>
      <c r="Q46" s="14"/>
      <c r="R46" s="14"/>
    </row>
    <row r="47" spans="2:18" ht="15">
      <c r="B47" s="18" t="s">
        <v>57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3"/>
      <c r="N47" s="14"/>
      <c r="O47" s="14"/>
      <c r="P47" s="14"/>
      <c r="Q47" s="14"/>
      <c r="R47" s="14"/>
    </row>
    <row r="48" spans="2:18" ht="15">
      <c r="B48" s="19" t="s">
        <v>64</v>
      </c>
      <c r="C48" s="3"/>
      <c r="D48" s="3"/>
      <c r="E48" s="3"/>
      <c r="F48" s="3"/>
      <c r="G48" s="3"/>
      <c r="H48" s="3"/>
      <c r="I48" s="3"/>
      <c r="J48" s="3"/>
      <c r="K48" s="3"/>
      <c r="L48" s="3"/>
      <c r="N48" s="4"/>
      <c r="O48" s="4"/>
      <c r="P48" s="4"/>
      <c r="Q48" s="4"/>
      <c r="R48" s="4"/>
    </row>
    <row r="49" spans="2:18" ht="15">
      <c r="B49" s="19" t="s">
        <v>61</v>
      </c>
      <c r="C49" s="3"/>
      <c r="D49" s="3"/>
      <c r="E49" s="3"/>
      <c r="F49" s="3"/>
      <c r="G49" s="3"/>
      <c r="H49" s="3"/>
      <c r="I49" s="3"/>
      <c r="J49" s="3"/>
      <c r="K49" s="3"/>
      <c r="L49" s="3"/>
      <c r="N49" s="4"/>
      <c r="O49" s="4"/>
      <c r="P49" s="4"/>
      <c r="Q49" s="4"/>
      <c r="R49" s="4"/>
    </row>
    <row r="50" spans="2:18" ht="15">
      <c r="B50" s="19" t="s">
        <v>62</v>
      </c>
      <c r="C50" s="3"/>
      <c r="D50" s="3"/>
      <c r="E50" s="3"/>
      <c r="F50" s="3"/>
      <c r="G50" s="3"/>
      <c r="H50" s="3"/>
      <c r="I50" s="3"/>
      <c r="J50" s="3"/>
      <c r="K50" s="3"/>
      <c r="L50" s="3"/>
      <c r="N50" s="4"/>
      <c r="O50" s="4"/>
      <c r="P50" s="4"/>
      <c r="Q50" s="4"/>
      <c r="R50" s="4"/>
    </row>
    <row r="51" ht="15.75" thickBot="1"/>
    <row r="52" spans="2:18" ht="16.5" thickBot="1">
      <c r="B52" s="157" t="s">
        <v>49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9"/>
    </row>
    <row r="53" spans="2:18" ht="15.75" thickBot="1">
      <c r="B53" s="40" t="s">
        <v>23</v>
      </c>
      <c r="C53" s="52" t="s">
        <v>118</v>
      </c>
      <c r="D53" s="53" t="s">
        <v>119</v>
      </c>
      <c r="E53" s="53" t="s">
        <v>120</v>
      </c>
      <c r="F53" s="53" t="s">
        <v>121</v>
      </c>
      <c r="G53" s="53" t="s">
        <v>122</v>
      </c>
      <c r="H53" s="53" t="s">
        <v>123</v>
      </c>
      <c r="I53" s="53" t="s">
        <v>124</v>
      </c>
      <c r="J53" s="53" t="s">
        <v>125</v>
      </c>
      <c r="K53" s="53" t="s">
        <v>126</v>
      </c>
      <c r="L53" s="54" t="s">
        <v>127</v>
      </c>
      <c r="M53" s="55" t="s">
        <v>24</v>
      </c>
      <c r="N53" s="56" t="s">
        <v>25</v>
      </c>
      <c r="O53" s="56" t="s">
        <v>72</v>
      </c>
      <c r="P53" s="56" t="s">
        <v>36</v>
      </c>
      <c r="Q53" s="56" t="s">
        <v>73</v>
      </c>
      <c r="R53" s="122" t="s">
        <v>74</v>
      </c>
    </row>
    <row r="54" spans="2:18" ht="15">
      <c r="B54" s="152" t="s">
        <v>0</v>
      </c>
      <c r="C54" s="123">
        <v>34767.098032250004</v>
      </c>
      <c r="D54" s="123">
        <v>37070.068146019999</v>
      </c>
      <c r="E54" s="123">
        <v>37574.169824420002</v>
      </c>
      <c r="F54" s="123">
        <v>42943.903407389997</v>
      </c>
      <c r="G54" s="123">
        <v>47137.388718839997</v>
      </c>
      <c r="H54" s="123">
        <v>50136.724458570003</v>
      </c>
      <c r="I54" s="123">
        <v>54692.909977399999</v>
      </c>
      <c r="J54" s="123">
        <v>51006.541938529997</v>
      </c>
      <c r="K54" s="123">
        <v>58186.399716439999</v>
      </c>
      <c r="L54" s="124">
        <v>67472.108504639997</v>
      </c>
      <c r="M54" s="125">
        <v>8494.5099877600005</v>
      </c>
      <c r="N54" s="126">
        <v>0.16761172160988425</v>
      </c>
      <c r="O54" s="127">
        <f>L54-J54</f>
        <v>16465.566566109999</v>
      </c>
      <c r="P54" s="128">
        <f>L54/J54-1</f>
        <v>0.32281283812482919</v>
      </c>
      <c r="Q54" s="127">
        <f>L54-I54</f>
        <v>12779.198527239998</v>
      </c>
      <c r="R54" s="129">
        <f>L54/I54-1</f>
        <v>0.2336536588109972</v>
      </c>
    </row>
    <row r="55" spans="2:18" ht="15">
      <c r="B55" s="153" t="s">
        <v>52</v>
      </c>
      <c r="C55" s="130">
        <v>8868.7137642800008</v>
      </c>
      <c r="D55" s="130">
        <v>9125.6581778199998</v>
      </c>
      <c r="E55" s="130">
        <v>9331.5466028600003</v>
      </c>
      <c r="F55" s="130">
        <v>10585.99268609</v>
      </c>
      <c r="G55" s="130">
        <v>11808.05580826</v>
      </c>
      <c r="H55" s="130">
        <v>13429.01787358</v>
      </c>
      <c r="I55" s="130">
        <v>15214.102727240001</v>
      </c>
      <c r="J55" s="130">
        <v>13891.42065425</v>
      </c>
      <c r="K55" s="130">
        <v>11541.073722040001</v>
      </c>
      <c r="L55" s="131">
        <v>12966.179506500001</v>
      </c>
      <c r="M55" s="132">
        <v>1363.0976323800005</v>
      </c>
      <c r="N55" s="133">
        <v>0.13827782655732679</v>
      </c>
      <c r="O55" s="134">
        <f t="shared" si="10" ref="O55:O73">L55-J55</f>
        <v>-925.24114774999907</v>
      </c>
      <c r="P55" s="135">
        <f t="shared" si="11" ref="P55:P73">L55/J55-1</f>
        <v>-0.066605221364952838</v>
      </c>
      <c r="Q55" s="134">
        <f t="shared" si="12" ref="Q55:Q73">L55-I55</f>
        <v>-2247.92322074</v>
      </c>
      <c r="R55" s="136">
        <f t="shared" si="13" ref="R55:R73">L55/I55-1</f>
        <v>-0.14775259908789884</v>
      </c>
    </row>
    <row r="56" spans="2:18" ht="15">
      <c r="B56" s="153" t="s">
        <v>53</v>
      </c>
      <c r="C56" s="130">
        <v>9075.6467920699997</v>
      </c>
      <c r="D56" s="130">
        <v>9808.9033998899995</v>
      </c>
      <c r="E56" s="130">
        <v>10197.075556469999</v>
      </c>
      <c r="F56" s="130">
        <v>11307.83164133</v>
      </c>
      <c r="G56" s="130">
        <v>11519.292585839999</v>
      </c>
      <c r="H56" s="130">
        <v>11373.222575039999</v>
      </c>
      <c r="I56" s="130">
        <v>12530.460189339999</v>
      </c>
      <c r="J56" s="130">
        <v>10281.442090390001</v>
      </c>
      <c r="K56" s="130">
        <v>15725.389951790001</v>
      </c>
      <c r="L56" s="131">
        <v>17856.150482609999</v>
      </c>
      <c r="M56" s="132">
        <v>1525.6124663999999</v>
      </c>
      <c r="N56" s="133">
        <v>0.11773819627135573</v>
      </c>
      <c r="O56" s="134">
        <f t="shared" si="10"/>
        <v>7574.7083922199981</v>
      </c>
      <c r="P56" s="135">
        <f t="shared" si="11"/>
        <v>0.73673598758096692</v>
      </c>
      <c r="Q56" s="134">
        <f t="shared" si="12"/>
        <v>5325.6902932699995</v>
      </c>
      <c r="R56" s="136">
        <f t="shared" si="13"/>
        <v>0.42501952943441834</v>
      </c>
    </row>
    <row r="57" spans="2:18" ht="15">
      <c r="B57" s="153" t="s">
        <v>54</v>
      </c>
      <c r="C57" s="130">
        <v>16807.782429300001</v>
      </c>
      <c r="D57" s="130">
        <v>18051.780120309999</v>
      </c>
      <c r="E57" s="130">
        <v>18028.41140809</v>
      </c>
      <c r="F57" s="130">
        <v>21028.027566469998</v>
      </c>
      <c r="G57" s="130">
        <v>23758.396932330001</v>
      </c>
      <c r="H57" s="130">
        <v>25256.396315049999</v>
      </c>
      <c r="I57" s="130">
        <v>26838.555146539999</v>
      </c>
      <c r="J57" s="130">
        <v>26395.998588189999</v>
      </c>
      <c r="K57" s="130">
        <v>30479.695912530002</v>
      </c>
      <c r="L57" s="131">
        <v>36201.656179340003</v>
      </c>
      <c r="M57" s="132">
        <v>5598.2965869299987</v>
      </c>
      <c r="N57" s="133">
        <v>0.20406318209966945</v>
      </c>
      <c r="O57" s="134">
        <f t="shared" si="10"/>
        <v>9805.657591150004</v>
      </c>
      <c r="P57" s="135">
        <f t="shared" si="11"/>
        <v>0.37148272903519608</v>
      </c>
      <c r="Q57" s="134">
        <f t="shared" si="12"/>
        <v>9363.1010328000048</v>
      </c>
      <c r="R57" s="136">
        <f t="shared" si="13"/>
        <v>0.34886755198545361</v>
      </c>
    </row>
    <row r="58" spans="2:18" ht="15">
      <c r="B58" s="153" t="s">
        <v>55</v>
      </c>
      <c r="C58" s="130">
        <v>14.955046599999999</v>
      </c>
      <c r="D58" s="130">
        <v>83.726448000000005</v>
      </c>
      <c r="E58" s="130">
        <v>17.136257000000001</v>
      </c>
      <c r="F58" s="130">
        <v>22.051513499999999</v>
      </c>
      <c r="G58" s="130">
        <v>51.643392409999997</v>
      </c>
      <c r="H58" s="130">
        <v>78.087694900000002</v>
      </c>
      <c r="I58" s="130">
        <v>109.79191428</v>
      </c>
      <c r="J58" s="130">
        <v>437.6806057</v>
      </c>
      <c r="K58" s="130">
        <v>440.24013007999997</v>
      </c>
      <c r="L58" s="131">
        <v>448.12233619</v>
      </c>
      <c r="M58" s="132">
        <v>7.5033020500000021</v>
      </c>
      <c r="N58" s="133">
        <v>0.017440838513361534</v>
      </c>
      <c r="O58" s="134">
        <f t="shared" si="10"/>
        <v>10.441730489999998</v>
      </c>
      <c r="P58" s="135">
        <f t="shared" si="11"/>
        <v>0.023856964082975773</v>
      </c>
      <c r="Q58" s="134">
        <f t="shared" si="12"/>
        <v>338.33042190999998</v>
      </c>
      <c r="R58" s="136">
        <f t="shared" si="13"/>
        <v>3.0815604603373892</v>
      </c>
    </row>
    <row r="59" spans="2:18" ht="15">
      <c r="B59" s="153" t="s">
        <v>8</v>
      </c>
      <c r="C59" s="130">
        <v>2892.1795972</v>
      </c>
      <c r="D59" s="130">
        <v>3035.1415005399999</v>
      </c>
      <c r="E59" s="130">
        <v>3170.2994958200002</v>
      </c>
      <c r="F59" s="130">
        <v>3170.4833807300001</v>
      </c>
      <c r="G59" s="130">
        <v>2540.9912557500002</v>
      </c>
      <c r="H59" s="130">
        <v>3257.9387720599998</v>
      </c>
      <c r="I59" s="130">
        <v>5091.0527039299996</v>
      </c>
      <c r="J59" s="130">
        <v>4689.7327387799996</v>
      </c>
      <c r="K59" s="130">
        <v>5293.9221976400004</v>
      </c>
      <c r="L59" s="131">
        <v>7344.27253182</v>
      </c>
      <c r="M59" s="132">
        <v>1944.8755954499993</v>
      </c>
      <c r="N59" s="133">
        <v>0.4371541341731322</v>
      </c>
      <c r="O59" s="134">
        <f t="shared" si="10"/>
        <v>2654.5397930400004</v>
      </c>
      <c r="P59" s="135">
        <f t="shared" si="11"/>
        <v>0.56603221140711746</v>
      </c>
      <c r="Q59" s="134">
        <f t="shared" si="12"/>
        <v>2253.2198278900005</v>
      </c>
      <c r="R59" s="136">
        <f t="shared" si="13"/>
        <v>0.44258426673733786</v>
      </c>
    </row>
    <row r="60" spans="2:18" ht="15">
      <c r="B60" s="153" t="s">
        <v>1</v>
      </c>
      <c r="C60" s="137">
        <v>208.37555549999999</v>
      </c>
      <c r="D60" s="137">
        <v>251.23191274000001</v>
      </c>
      <c r="E60" s="137">
        <v>200.68884559</v>
      </c>
      <c r="F60" s="137">
        <v>516.79434403000005</v>
      </c>
      <c r="G60" s="137">
        <v>234.12545893999999</v>
      </c>
      <c r="H60" s="137">
        <v>241.16298829999999</v>
      </c>
      <c r="I60" s="137">
        <v>349.73791413999999</v>
      </c>
      <c r="J60" s="137">
        <v>160.76001629000001</v>
      </c>
      <c r="K60" s="137">
        <v>332.86539926</v>
      </c>
      <c r="L60" s="138">
        <v>359.38016133000002</v>
      </c>
      <c r="M60" s="132">
        <v>59.498943510000004</v>
      </c>
      <c r="N60" s="133">
        <v>0.20523798811319849</v>
      </c>
      <c r="O60" s="134">
        <f t="shared" si="10"/>
        <v>198.62014504000001</v>
      </c>
      <c r="P60" s="135">
        <f t="shared" si="11"/>
        <v>1.2355071218809965</v>
      </c>
      <c r="Q60" s="134">
        <f t="shared" si="12"/>
        <v>9.6422471900000346</v>
      </c>
      <c r="R60" s="136">
        <f t="shared" si="13"/>
        <v>0.027569922505285671</v>
      </c>
    </row>
    <row r="61" spans="2:18" ht="15">
      <c r="B61" s="154" t="s">
        <v>2</v>
      </c>
      <c r="C61" s="137">
        <v>71084.906848090002</v>
      </c>
      <c r="D61" s="137">
        <v>73357.283923199997</v>
      </c>
      <c r="E61" s="137">
        <v>83657.367928670006</v>
      </c>
      <c r="F61" s="137">
        <v>88151.953563620002</v>
      </c>
      <c r="G61" s="137">
        <v>91814.668445119998</v>
      </c>
      <c r="H61" s="137">
        <v>107011.76178186999</v>
      </c>
      <c r="I61" s="137">
        <v>129123.44527344</v>
      </c>
      <c r="J61" s="137">
        <v>149410.70127374001</v>
      </c>
      <c r="K61" s="137">
        <v>168044.15926404999</v>
      </c>
      <c r="L61" s="138">
        <v>170670.50671668001</v>
      </c>
      <c r="M61" s="132">
        <v>-1472.7795712899824</v>
      </c>
      <c r="N61" s="133">
        <v>-0.010488698288177445</v>
      </c>
      <c r="O61" s="134">
        <f t="shared" si="10"/>
        <v>21259.805442940007</v>
      </c>
      <c r="P61" s="135">
        <f t="shared" si="11"/>
        <v>0.1422910491798659</v>
      </c>
      <c r="Q61" s="134">
        <f t="shared" si="12"/>
        <v>41547.061443240018</v>
      </c>
      <c r="R61" s="136">
        <f t="shared" si="13"/>
        <v>0.32176233646226926</v>
      </c>
    </row>
    <row r="62" spans="2:18" ht="15">
      <c r="B62" s="153" t="s">
        <v>50</v>
      </c>
      <c r="C62" s="137">
        <v>68338.812826239999</v>
      </c>
      <c r="D62" s="137">
        <v>69847.865248910006</v>
      </c>
      <c r="E62" s="137">
        <v>76769.718253660001</v>
      </c>
      <c r="F62" s="137">
        <v>80987.036488819998</v>
      </c>
      <c r="G62" s="137">
        <v>87793.30641818</v>
      </c>
      <c r="H62" s="137">
        <v>103207.66674125</v>
      </c>
      <c r="I62" s="137">
        <v>120854.37425456</v>
      </c>
      <c r="J62" s="137">
        <v>140064.76553778001</v>
      </c>
      <c r="K62" s="137">
        <v>158772.79909556001</v>
      </c>
      <c r="L62" s="138">
        <v>163452.68308690001</v>
      </c>
      <c r="M62" s="132">
        <v>1257.4747223099985</v>
      </c>
      <c r="N62" s="133">
        <v>0.0095097348216408584</v>
      </c>
      <c r="O62" s="134">
        <f t="shared" si="10"/>
        <v>23387.91754912</v>
      </c>
      <c r="P62" s="135">
        <f t="shared" si="11"/>
        <v>0.16697930746052991</v>
      </c>
      <c r="Q62" s="134">
        <f t="shared" si="12"/>
        <v>42598.308832340015</v>
      </c>
      <c r="R62" s="136">
        <f t="shared" si="13"/>
        <v>0.35247635093963292</v>
      </c>
    </row>
    <row r="63" spans="2:18" ht="15">
      <c r="B63" s="153" t="s">
        <v>51</v>
      </c>
      <c r="C63" s="137">
        <v>2746.09402185</v>
      </c>
      <c r="D63" s="137">
        <v>3509.4186742900001</v>
      </c>
      <c r="E63" s="137">
        <v>6887.6496750099996</v>
      </c>
      <c r="F63" s="137">
        <v>7164.9170747999997</v>
      </c>
      <c r="G63" s="137">
        <v>4021.3620269399999</v>
      </c>
      <c r="H63" s="137">
        <v>3804.09504062</v>
      </c>
      <c r="I63" s="137">
        <v>8269.0710188800003</v>
      </c>
      <c r="J63" s="137">
        <v>9345.9357359599999</v>
      </c>
      <c r="K63" s="137">
        <v>9271.3601684900004</v>
      </c>
      <c r="L63" s="138">
        <v>7217.8236297800004</v>
      </c>
      <c r="M63" s="132">
        <v>-2730.2542936</v>
      </c>
      <c r="N63" s="133">
        <v>-0.33354371137203309</v>
      </c>
      <c r="O63" s="134">
        <f t="shared" si="10"/>
        <v>-2128.1121061799995</v>
      </c>
      <c r="P63" s="135">
        <f t="shared" si="11"/>
        <v>-0.22770455161506664</v>
      </c>
      <c r="Q63" s="134">
        <f t="shared" si="12"/>
        <v>-1051.2473891</v>
      </c>
      <c r="R63" s="136">
        <f t="shared" si="13"/>
        <v>-0.12713004722051424</v>
      </c>
    </row>
    <row r="64" spans="2:18" ht="15">
      <c r="B64" s="155" t="s">
        <v>5</v>
      </c>
      <c r="C64" s="139">
        <v>108952.50139527</v>
      </c>
      <c r="D64" s="139">
        <v>113712.9850075</v>
      </c>
      <c r="E64" s="139">
        <v>124602.5260945</v>
      </c>
      <c r="F64" s="139">
        <v>134783.13469576999</v>
      </c>
      <c r="G64" s="139">
        <v>141727.17387865001</v>
      </c>
      <c r="H64" s="139">
        <v>160647.58800079999</v>
      </c>
      <c r="I64" s="139">
        <v>189257.14586891001</v>
      </c>
      <c r="J64" s="139">
        <v>205267.73596734001</v>
      </c>
      <c r="K64" s="139">
        <v>231857.34657739001</v>
      </c>
      <c r="L64" s="140">
        <v>245846.26791446999</v>
      </c>
      <c r="M64" s="132">
        <v>9026.1049554299971</v>
      </c>
      <c r="N64" s="133">
        <v>0.046090498414842473</v>
      </c>
      <c r="O64" s="134">
        <f t="shared" si="10"/>
        <v>40578.531947129988</v>
      </c>
      <c r="P64" s="135">
        <f t="shared" si="11"/>
        <v>0.19768587477179755</v>
      </c>
      <c r="Q64" s="134">
        <f t="shared" si="12"/>
        <v>56589.122045559983</v>
      </c>
      <c r="R64" s="136">
        <f t="shared" si="13"/>
        <v>0.29900652778921621</v>
      </c>
    </row>
    <row r="65" spans="2:18" ht="15">
      <c r="B65" s="154" t="s">
        <v>3</v>
      </c>
      <c r="C65" s="137">
        <v>96643.236211480005</v>
      </c>
      <c r="D65" s="137">
        <v>96498.918314449998</v>
      </c>
      <c r="E65" s="137">
        <v>106585.82472334</v>
      </c>
      <c r="F65" s="137">
        <v>111747.90126872</v>
      </c>
      <c r="G65" s="137">
        <v>120229.70329443</v>
      </c>
      <c r="H65" s="137">
        <v>139679.98223592999</v>
      </c>
      <c r="I65" s="137">
        <v>158640.90824386</v>
      </c>
      <c r="J65" s="137">
        <v>182830.00608743</v>
      </c>
      <c r="K65" s="137">
        <v>202799.83798238999</v>
      </c>
      <c r="L65" s="138">
        <v>203792.63868829</v>
      </c>
      <c r="M65" s="132">
        <v>8985.6252502599964</v>
      </c>
      <c r="N65" s="133">
        <v>0.052227930673234502</v>
      </c>
      <c r="O65" s="134">
        <f t="shared" si="10"/>
        <v>20962.632600860001</v>
      </c>
      <c r="P65" s="135">
        <f t="shared" si="11"/>
        <v>0.11465641253020364</v>
      </c>
      <c r="Q65" s="134">
        <f t="shared" si="12"/>
        <v>45151.730444429995</v>
      </c>
      <c r="R65" s="136">
        <f t="shared" si="13"/>
        <v>0.28461593509678829</v>
      </c>
    </row>
    <row r="66" spans="2:18" ht="15">
      <c r="B66" s="154" t="s">
        <v>4</v>
      </c>
      <c r="C66" s="137">
        <v>9980.8832689999999</v>
      </c>
      <c r="D66" s="137">
        <v>10123.40449807</v>
      </c>
      <c r="E66" s="137">
        <v>16116.852842079999</v>
      </c>
      <c r="F66" s="137">
        <v>7950.9624530900001</v>
      </c>
      <c r="G66" s="137">
        <v>9501.5138764500007</v>
      </c>
      <c r="H66" s="137">
        <v>17220.917207689999</v>
      </c>
      <c r="I66" s="137">
        <v>19439.569353440002</v>
      </c>
      <c r="J66" s="137">
        <v>23897.690923990001</v>
      </c>
      <c r="K66" s="137">
        <v>21588.624811649999</v>
      </c>
      <c r="L66" s="138">
        <v>21717.692810600001</v>
      </c>
      <c r="M66" s="132">
        <v>434.3491375099984</v>
      </c>
      <c r="N66" s="133">
        <v>0.024426358370507772</v>
      </c>
      <c r="O66" s="134">
        <f t="shared" si="10"/>
        <v>-2179.9981133900001</v>
      </c>
      <c r="P66" s="135">
        <f t="shared" si="11"/>
        <v>-0.091222123523305831</v>
      </c>
      <c r="Q66" s="134">
        <f t="shared" si="12"/>
        <v>2278.1234571599998</v>
      </c>
      <c r="R66" s="136">
        <f t="shared" si="13"/>
        <v>0.11719001669946283</v>
      </c>
    </row>
    <row r="67" spans="2:18" ht="15">
      <c r="B67" s="156" t="s">
        <v>6</v>
      </c>
      <c r="C67" s="139">
        <v>106624.11948048</v>
      </c>
      <c r="D67" s="139">
        <v>106622.32281252</v>
      </c>
      <c r="E67" s="139">
        <v>122702.67756542</v>
      </c>
      <c r="F67" s="139">
        <v>119698.86372181</v>
      </c>
      <c r="G67" s="139">
        <v>129731.21717088</v>
      </c>
      <c r="H67" s="139">
        <v>156900.89944362</v>
      </c>
      <c r="I67" s="139">
        <v>178080.47759729999</v>
      </c>
      <c r="J67" s="139">
        <v>206727.69701142001</v>
      </c>
      <c r="K67" s="139">
        <v>224388.46279404001</v>
      </c>
      <c r="L67" s="140">
        <v>225510.33149889001</v>
      </c>
      <c r="M67" s="132">
        <v>9419.9743877699948</v>
      </c>
      <c r="N67" s="133">
        <v>0.049623645488062751</v>
      </c>
      <c r="O67" s="134">
        <f t="shared" si="10"/>
        <v>18782.634487470001</v>
      </c>
      <c r="P67" s="135">
        <f t="shared" si="11"/>
        <v>0.09085688448622542</v>
      </c>
      <c r="Q67" s="134">
        <f t="shared" si="12"/>
        <v>47429.853901590017</v>
      </c>
      <c r="R67" s="136">
        <f t="shared" si="13"/>
        <v>0.26633943563900875</v>
      </c>
    </row>
    <row r="68" spans="2:18" ht="15">
      <c r="B68" s="156" t="s">
        <v>7</v>
      </c>
      <c r="C68" s="139">
        <v>2328.3819147899999</v>
      </c>
      <c r="D68" s="139">
        <v>7090.6621949800001</v>
      </c>
      <c r="E68" s="139">
        <v>1899.8485290799999</v>
      </c>
      <c r="F68" s="139">
        <v>15084.27097396</v>
      </c>
      <c r="G68" s="139">
        <v>11995.956707769999</v>
      </c>
      <c r="H68" s="139">
        <v>3746.6885571799999</v>
      </c>
      <c r="I68" s="139">
        <v>11176.66827161</v>
      </c>
      <c r="J68" s="139">
        <v>-1459.96104408</v>
      </c>
      <c r="K68" s="139">
        <v>7468.8837833500002</v>
      </c>
      <c r="L68" s="140">
        <v>20335.936415579999</v>
      </c>
      <c r="M68" s="132">
        <v>-393.86943233999955</v>
      </c>
      <c r="N68" s="133">
        <v>-0.065578736646705882</v>
      </c>
      <c r="O68" s="134">
        <f t="shared" si="10"/>
        <v>21795.897459659998</v>
      </c>
      <c r="P68" s="135">
        <v>2.7822</v>
      </c>
      <c r="Q68" s="134">
        <f t="shared" si="12"/>
        <v>9159.2681439699991</v>
      </c>
      <c r="R68" s="136">
        <f t="shared" si="13"/>
        <v>0.81949897065797095</v>
      </c>
    </row>
    <row r="69" spans="2:18" ht="17.25">
      <c r="B69" s="26" t="s">
        <v>56</v>
      </c>
      <c r="C69" s="141">
        <v>9354.8542442100006</v>
      </c>
      <c r="D69" s="141">
        <v>13454.156581019997</v>
      </c>
      <c r="E69" s="141">
        <v>10928.362850560006</v>
      </c>
      <c r="F69" s="141">
        <v>15353.522008219996</v>
      </c>
      <c r="G69" s="141">
        <v>17241.983098340002</v>
      </c>
      <c r="H69" s="141">
        <v>16922.347735950025</v>
      </c>
      <c r="I69" s="141">
        <v>21997.428692029993</v>
      </c>
      <c r="J69" s="141">
        <v>12931.034127660008</v>
      </c>
      <c r="K69" s="141">
        <v>19453.283027250029</v>
      </c>
      <c r="L69" s="142">
        <v>34476.425435070007</v>
      </c>
      <c r="M69" s="132">
        <v>2711.2350552599819</v>
      </c>
      <c r="N69" s="133">
        <v>0.17705978497009656</v>
      </c>
      <c r="O69" s="134">
        <f t="shared" si="10"/>
        <v>21545.391307409998</v>
      </c>
      <c r="P69" s="135">
        <f t="shared" si="11"/>
        <v>1.666176973527858</v>
      </c>
      <c r="Q69" s="134">
        <f t="shared" si="12"/>
        <v>12478.996743040014</v>
      </c>
      <c r="R69" s="136">
        <f t="shared" si="13"/>
        <v>0.56729342859792276</v>
      </c>
    </row>
    <row r="70" spans="2:18" ht="15">
      <c r="B70" s="26" t="s">
        <v>35</v>
      </c>
      <c r="C70" s="143">
        <v>1405.54</v>
      </c>
      <c r="D70" s="143">
        <v>2406.64</v>
      </c>
      <c r="E70" s="143">
        <v>2216.17</v>
      </c>
      <c r="F70" s="143">
        <v>4126.8500000000004</v>
      </c>
      <c r="G70" s="143">
        <v>1634.91</v>
      </c>
      <c r="H70" s="143">
        <v>1795.36</v>
      </c>
      <c r="I70" s="143">
        <v>3213.60</v>
      </c>
      <c r="J70" s="143">
        <v>4177.4799999999996</v>
      </c>
      <c r="K70" s="143">
        <v>2586.4299999999998</v>
      </c>
      <c r="L70" s="144">
        <v>4025.43</v>
      </c>
      <c r="M70" s="132">
        <v>1636.7535997699999</v>
      </c>
      <c r="N70" s="133">
        <v>0.83553069948189163</v>
      </c>
      <c r="O70" s="134">
        <f t="shared" si="10"/>
        <v>-152.04999999999973</v>
      </c>
      <c r="P70" s="135">
        <f t="shared" si="11"/>
        <v>-0.036397541101333752</v>
      </c>
      <c r="Q70" s="134">
        <f t="shared" si="12"/>
        <v>811.83</v>
      </c>
      <c r="R70" s="136">
        <f t="shared" si="13"/>
        <v>0.25262322628827483</v>
      </c>
    </row>
    <row r="71" spans="2:18" ht="17.25">
      <c r="B71" s="26" t="s">
        <v>58</v>
      </c>
      <c r="C71" s="141">
        <v>7949.3142442100007</v>
      </c>
      <c r="D71" s="141">
        <v>11047.516581019998</v>
      </c>
      <c r="E71" s="141">
        <v>8712.1928505600063</v>
      </c>
      <c r="F71" s="141">
        <v>11226.672008219995</v>
      </c>
      <c r="G71" s="141">
        <v>15607.073098340003</v>
      </c>
      <c r="H71" s="141">
        <v>15126.987735950024</v>
      </c>
      <c r="I71" s="141">
        <v>18783.828692029994</v>
      </c>
      <c r="J71" s="141">
        <v>8753.5541276600088</v>
      </c>
      <c r="K71" s="141">
        <v>16866.853027250028</v>
      </c>
      <c r="L71" s="142">
        <v>30450.995435070006</v>
      </c>
      <c r="M71" s="132">
        <v>1074.4814554899822</v>
      </c>
      <c r="N71" s="133">
        <v>0.080463797098321521</v>
      </c>
      <c r="O71" s="134">
        <f t="shared" si="10"/>
        <v>21697.441307409998</v>
      </c>
      <c r="P71" s="135">
        <f>L71/J71-1</f>
        <v>2.4787007643957</v>
      </c>
      <c r="Q71" s="134">
        <f t="shared" si="12"/>
        <v>11667.166743040012</v>
      </c>
      <c r="R71" s="136">
        <f t="shared" si="13"/>
        <v>0.62112825528431315</v>
      </c>
    </row>
    <row r="72" spans="2:18" ht="17.25">
      <c r="B72" s="26" t="s">
        <v>59</v>
      </c>
      <c r="C72" s="141">
        <v>37867.65318495001</v>
      </c>
      <c r="D72" s="141">
        <v>40356.441559299994</v>
      </c>
      <c r="E72" s="141">
        <v>40945.158165829998</v>
      </c>
      <c r="F72" s="141">
        <v>46631.181132149999</v>
      </c>
      <c r="G72" s="141">
        <v>49912.505433529994</v>
      </c>
      <c r="H72" s="141">
        <v>53635.82621893</v>
      </c>
      <c r="I72" s="141">
        <v>60133.70059547</v>
      </c>
      <c r="J72" s="141">
        <v>55857.034693599991</v>
      </c>
      <c r="K72" s="141">
        <v>63813.18731334</v>
      </c>
      <c r="L72" s="142">
        <v>75175.761197789994</v>
      </c>
      <c r="M72" s="132">
        <v>10498.884526719994</v>
      </c>
      <c r="N72" s="133">
        <v>0.18944715589596406</v>
      </c>
      <c r="O72" s="134">
        <f t="shared" si="10"/>
        <v>19318.726504190003</v>
      </c>
      <c r="P72" s="135">
        <f t="shared" si="11"/>
        <v>0.34586022351815804</v>
      </c>
      <c r="Q72" s="134">
        <f t="shared" si="12"/>
        <v>15042.060602319994</v>
      </c>
      <c r="R72" s="136">
        <f t="shared" si="13"/>
        <v>0.25014360422470228</v>
      </c>
    </row>
    <row r="73" spans="2:18" ht="18" thickBot="1">
      <c r="B73" s="27" t="s">
        <v>60</v>
      </c>
      <c r="C73" s="145">
        <v>7234.7892471499999</v>
      </c>
      <c r="D73" s="145">
        <v>6613.9858237799999</v>
      </c>
      <c r="E73" s="145">
        <v>9229.2031670699998</v>
      </c>
      <c r="F73" s="145">
        <v>786.04537829000037</v>
      </c>
      <c r="G73" s="145">
        <v>5480.1518495100008</v>
      </c>
      <c r="H73" s="145">
        <v>13416.82216707</v>
      </c>
      <c r="I73" s="145">
        <v>11170.498334560001</v>
      </c>
      <c r="J73" s="145">
        <v>14551.755188030002</v>
      </c>
      <c r="K73" s="145">
        <v>12317.264643159999</v>
      </c>
      <c r="L73" s="146">
        <v>14499.869180820002</v>
      </c>
      <c r="M73" s="147">
        <v>3164.6034311099993</v>
      </c>
      <c r="N73" s="148">
        <v>0.32977025641321123</v>
      </c>
      <c r="O73" s="149">
        <f t="shared" si="10"/>
        <v>-51.886007209999661</v>
      </c>
      <c r="P73" s="150">
        <f t="shared" si="11"/>
        <v>-0.003565618479664967</v>
      </c>
      <c r="Q73" s="149">
        <f t="shared" si="12"/>
        <v>3329.3708462600007</v>
      </c>
      <c r="R73" s="151">
        <f t="shared" si="13"/>
        <v>0.29805034176133227</v>
      </c>
    </row>
    <row r="75" spans="2:18" ht="15">
      <c r="B75" s="18" t="s">
        <v>57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3"/>
      <c r="N75" s="14"/>
      <c r="O75" s="14"/>
      <c r="P75" s="14"/>
      <c r="Q75" s="14"/>
      <c r="R75" s="14"/>
    </row>
    <row r="76" spans="2:18" ht="15">
      <c r="B76" s="19" t="s">
        <v>64</v>
      </c>
      <c r="C76" s="3"/>
      <c r="D76" s="3"/>
      <c r="E76" s="3"/>
      <c r="F76" s="3"/>
      <c r="G76" s="3"/>
      <c r="H76" s="3"/>
      <c r="I76" s="3"/>
      <c r="J76" s="3"/>
      <c r="K76" s="3"/>
      <c r="L76" s="3"/>
      <c r="N76" s="4"/>
      <c r="O76" s="4"/>
      <c r="P76" s="4"/>
      <c r="Q76" s="4"/>
      <c r="R76" s="4"/>
    </row>
    <row r="77" spans="2:18" ht="15">
      <c r="B77" s="19" t="s">
        <v>61</v>
      </c>
      <c r="C77" s="3"/>
      <c r="D77" s="3"/>
      <c r="E77" s="3"/>
      <c r="F77" s="3"/>
      <c r="G77" s="3"/>
      <c r="H77" s="3"/>
      <c r="I77" s="3"/>
      <c r="J77" s="3"/>
      <c r="K77" s="3"/>
      <c r="L77" s="3"/>
      <c r="N77" s="4"/>
      <c r="O77" s="4"/>
      <c r="P77" s="4"/>
      <c r="Q77" s="4"/>
      <c r="R77" s="4"/>
    </row>
    <row r="78" spans="2:18" ht="15">
      <c r="B78" s="19" t="s">
        <v>62</v>
      </c>
      <c r="C78" s="3"/>
      <c r="D78" s="3"/>
      <c r="E78" s="3"/>
      <c r="F78" s="3"/>
      <c r="G78" s="3"/>
      <c r="H78" s="3"/>
      <c r="I78" s="3"/>
      <c r="J78" s="3"/>
      <c r="K78" s="3"/>
      <c r="L78" s="3"/>
      <c r="N78" s="4"/>
      <c r="O78" s="4"/>
      <c r="P78" s="4"/>
      <c r="Q78" s="4"/>
      <c r="R78" s="4"/>
    </row>
  </sheetData>
  <mergeCells count="3">
    <mergeCell ref="B2:R2"/>
    <mergeCell ref="B24:R24"/>
    <mergeCell ref="B52:R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F113" sqref="F113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57" t="s">
        <v>128</v>
      </c>
      <c r="C102" s="158"/>
      <c r="D102" s="159"/>
    </row>
    <row r="103" spans="2:4" ht="15.75" thickBot="1">
      <c r="B103" s="22" t="s">
        <v>65</v>
      </c>
      <c r="C103" s="75" t="s">
        <v>18</v>
      </c>
      <c r="D103" s="76" t="s">
        <v>23</v>
      </c>
    </row>
    <row r="104" spans="2:4" ht="15">
      <c r="B104" s="63">
        <v>53</v>
      </c>
      <c r="C104" s="64" t="s">
        <v>15</v>
      </c>
      <c r="D104" s="65">
        <v>6036.55916643</v>
      </c>
    </row>
    <row r="105" spans="2:4" ht="15">
      <c r="B105" s="57">
        <v>23</v>
      </c>
      <c r="C105" s="58" t="s">
        <v>10</v>
      </c>
      <c r="D105" s="59">
        <v>12945.115683350001</v>
      </c>
    </row>
    <row r="106" spans="2:4" ht="15">
      <c r="B106" s="57">
        <v>34</v>
      </c>
      <c r="C106" s="58" t="s">
        <v>20</v>
      </c>
      <c r="D106" s="59">
        <v>15026.471673800001</v>
      </c>
    </row>
    <row r="107" spans="2:5" ht="15">
      <c r="B107" s="57">
        <v>33</v>
      </c>
      <c r="C107" s="58" t="s">
        <v>12</v>
      </c>
      <c r="D107" s="59">
        <v>15182.487181570001</v>
      </c>
      <c r="E107" s="1"/>
    </row>
    <row r="108" spans="2:4" ht="15">
      <c r="B108" s="57">
        <v>43</v>
      </c>
      <c r="C108" s="58" t="s">
        <v>21</v>
      </c>
      <c r="D108" s="59">
        <v>16399.15380036</v>
      </c>
    </row>
    <row r="109" spans="2:4" ht="15">
      <c r="B109" s="57">
        <v>37</v>
      </c>
      <c r="C109" s="58" t="s">
        <v>14</v>
      </c>
      <c r="D109" s="59">
        <v>20498.031038360001</v>
      </c>
    </row>
    <row r="110" spans="2:4" ht="15">
      <c r="B110" s="57">
        <v>36</v>
      </c>
      <c r="C110" s="58" t="s">
        <v>22</v>
      </c>
      <c r="D110" s="59">
        <v>34655.698676009997</v>
      </c>
    </row>
    <row r="111" spans="2:4" ht="15">
      <c r="B111" s="57" t="s">
        <v>17</v>
      </c>
      <c r="C111" s="58" t="s">
        <v>11</v>
      </c>
      <c r="D111" s="59">
        <v>40603.83226463</v>
      </c>
    </row>
    <row r="112" spans="2:4" ht="15">
      <c r="B112" s="57">
        <v>61</v>
      </c>
      <c r="C112" s="58" t="s">
        <v>19</v>
      </c>
      <c r="D112" s="59">
        <v>43323.814483440001</v>
      </c>
    </row>
    <row r="113" spans="2:4" ht="15.75" thickBot="1">
      <c r="B113" s="60">
        <v>22</v>
      </c>
      <c r="C113" s="61" t="s">
        <v>9</v>
      </c>
      <c r="D113" s="62">
        <v>51229.471247629997</v>
      </c>
    </row>
    <row r="114" ht="15.75" thickBot="1"/>
    <row r="115" spans="2:4" ht="16.5" thickBot="1">
      <c r="B115" s="157" t="s">
        <v>129</v>
      </c>
      <c r="C115" s="158"/>
      <c r="D115" s="159"/>
    </row>
    <row r="116" spans="2:4" ht="15.75" thickBot="1">
      <c r="B116" s="22" t="s">
        <v>65</v>
      </c>
      <c r="C116" s="75" t="s">
        <v>18</v>
      </c>
      <c r="D116" s="77" t="s">
        <v>23</v>
      </c>
    </row>
    <row r="117" spans="2:4" ht="15">
      <c r="B117" s="72">
        <v>34</v>
      </c>
      <c r="C117" s="73" t="s">
        <v>12</v>
      </c>
      <c r="D117" s="74">
        <v>1208.1666399400001</v>
      </c>
    </row>
    <row r="118" spans="2:4" ht="15">
      <c r="B118" s="66">
        <v>62</v>
      </c>
      <c r="C118" s="67" t="s">
        <v>75</v>
      </c>
      <c r="D118" s="68">
        <v>2015.9102085</v>
      </c>
    </row>
    <row r="119" spans="2:4" ht="15">
      <c r="B119" s="66">
        <v>64</v>
      </c>
      <c r="C119" s="67" t="s">
        <v>16</v>
      </c>
      <c r="D119" s="68">
        <v>2914.0861333799999</v>
      </c>
    </row>
    <row r="120" spans="2:4" ht="15">
      <c r="B120" s="66">
        <v>33</v>
      </c>
      <c r="C120" s="67" t="s">
        <v>21</v>
      </c>
      <c r="D120" s="68">
        <v>3984.4754334600002</v>
      </c>
    </row>
    <row r="121" spans="2:4" ht="15">
      <c r="B121" s="66">
        <v>61</v>
      </c>
      <c r="C121" s="67" t="s">
        <v>19</v>
      </c>
      <c r="D121" s="68">
        <v>5359.6015679000002</v>
      </c>
    </row>
    <row r="122" spans="2:4" ht="15">
      <c r="B122" s="66">
        <v>35</v>
      </c>
      <c r="C122" s="67" t="s">
        <v>13</v>
      </c>
      <c r="D122" s="68">
        <v>9368.4975999800008</v>
      </c>
    </row>
    <row r="123" spans="2:4" ht="15">
      <c r="B123" s="66">
        <v>43</v>
      </c>
      <c r="C123" s="67" t="s">
        <v>20</v>
      </c>
      <c r="D123" s="68">
        <v>20412.63002072</v>
      </c>
    </row>
    <row r="124" spans="2:4" ht="15">
      <c r="B124" s="66">
        <v>22</v>
      </c>
      <c r="C124" s="67" t="s">
        <v>9</v>
      </c>
      <c r="D124" s="68">
        <v>36306.352513040001</v>
      </c>
    </row>
    <row r="125" spans="2:4" ht="15.75" thickBot="1">
      <c r="B125" s="69" t="s">
        <v>17</v>
      </c>
      <c r="C125" s="70" t="s">
        <v>11</v>
      </c>
      <c r="D125" s="71">
        <v>131891.67341847002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52"/>
  <sheetViews>
    <sheetView workbookViewId="0" topLeftCell="A1">
      <selection pane="topLeft" activeCell="K27" sqref="K27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2" width="10.4285714285714" customWidth="1"/>
    <col min="13" max="13" width="9.71428571428571" bestFit="1" customWidth="1"/>
  </cols>
  <sheetData>
    <row r="1" ht="7.5" customHeight="1" thickBot="1"/>
    <row r="2" spans="2:12" ht="16.5" thickBot="1">
      <c r="B2" s="157" t="s">
        <v>66</v>
      </c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2:12" ht="15.75" thickBot="1">
      <c r="B3" s="113" t="s">
        <v>23</v>
      </c>
      <c r="C3" s="111" t="s">
        <v>26</v>
      </c>
      <c r="D3" s="111" t="s">
        <v>27</v>
      </c>
      <c r="E3" s="111" t="s">
        <v>28</v>
      </c>
      <c r="F3" s="111" t="s">
        <v>29</v>
      </c>
      <c r="G3" s="111" t="s">
        <v>30</v>
      </c>
      <c r="H3" s="111" t="s">
        <v>31</v>
      </c>
      <c r="I3" s="111" t="s">
        <v>32</v>
      </c>
      <c r="J3" s="111" t="s">
        <v>33</v>
      </c>
      <c r="K3" s="117" t="s">
        <v>34</v>
      </c>
      <c r="L3" s="112" t="s">
        <v>127</v>
      </c>
    </row>
    <row r="4" spans="2:14" ht="17.25">
      <c r="B4" s="82" t="s">
        <v>70</v>
      </c>
      <c r="C4" s="81">
        <v>25981.210189780002</v>
      </c>
      <c r="D4" s="81">
        <v>28982.189216409999</v>
      </c>
      <c r="E4" s="81">
        <v>27749.15612747</v>
      </c>
      <c r="F4" s="81">
        <v>36244.193857110004</v>
      </c>
      <c r="G4" s="81">
        <v>45129.771183119999</v>
      </c>
      <c r="H4" s="81">
        <v>46425.12357535</v>
      </c>
      <c r="I4" s="81">
        <v>53007.561921739994</v>
      </c>
      <c r="J4" s="81">
        <v>52111.668683039999</v>
      </c>
      <c r="K4" s="107">
        <v>64101.20</v>
      </c>
      <c r="L4" s="108">
        <v>86259.193954970004</v>
      </c>
      <c r="M4" s="7"/>
      <c r="N4" s="4"/>
    </row>
    <row r="5" spans="2:14" ht="18" thickBot="1">
      <c r="B5" s="21" t="s">
        <v>71</v>
      </c>
      <c r="C5" s="79">
        <v>26838.97273895</v>
      </c>
      <c r="D5" s="79">
        <v>27612.847659679999</v>
      </c>
      <c r="E5" s="79">
        <v>26432.474827369999</v>
      </c>
      <c r="F5" s="79">
        <v>21293.660640510003</v>
      </c>
      <c r="G5" s="79">
        <v>19691.147260029997</v>
      </c>
      <c r="H5" s="79">
        <v>20769.169998900001</v>
      </c>
      <c r="I5" s="79">
        <v>19315.325001140001</v>
      </c>
      <c r="J5" s="79">
        <v>21848.026367140003</v>
      </c>
      <c r="K5" s="106">
        <v>24783.10</v>
      </c>
      <c r="L5" s="109">
        <v>23550.309191060001</v>
      </c>
      <c r="M5" s="7"/>
      <c r="N5" s="4"/>
    </row>
    <row r="6" ht="15">
      <c r="N6" s="4"/>
    </row>
    <row r="7" ht="15">
      <c r="B7" s="42" t="s">
        <v>68</v>
      </c>
    </row>
    <row r="8" ht="15">
      <c r="B8" s="42" t="s">
        <v>69</v>
      </c>
    </row>
    <row r="10" ht="15.75" thickBot="1"/>
    <row r="11" spans="2:12" ht="16.5" thickBot="1">
      <c r="B11" s="157" t="s">
        <v>67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9"/>
    </row>
    <row r="12" spans="2:12" ht="15.75" thickBot="1">
      <c r="B12" s="110" t="s">
        <v>23</v>
      </c>
      <c r="C12" s="111" t="s">
        <v>26</v>
      </c>
      <c r="D12" s="111" t="s">
        <v>27</v>
      </c>
      <c r="E12" s="111" t="s">
        <v>28</v>
      </c>
      <c r="F12" s="111" t="s">
        <v>29</v>
      </c>
      <c r="G12" s="111" t="s">
        <v>30</v>
      </c>
      <c r="H12" s="111" t="s">
        <v>31</v>
      </c>
      <c r="I12" s="111" t="s">
        <v>32</v>
      </c>
      <c r="J12" s="111" t="s">
        <v>33</v>
      </c>
      <c r="K12" s="117" t="s">
        <v>34</v>
      </c>
      <c r="L12" s="112" t="s">
        <v>127</v>
      </c>
    </row>
    <row r="13" spans="2:14" ht="17.25">
      <c r="B13" s="82" t="s">
        <v>70</v>
      </c>
      <c r="C13" s="81">
        <v>111030.81910542001</v>
      </c>
      <c r="D13" s="81">
        <v>122050.3701728</v>
      </c>
      <c r="E13" s="81">
        <v>129826.34139623</v>
      </c>
      <c r="F13" s="81">
        <v>173464.91998372</v>
      </c>
      <c r="G13" s="81">
        <v>201388.89385489002</v>
      </c>
      <c r="H13" s="81">
        <v>209961.09849251001</v>
      </c>
      <c r="I13" s="81">
        <v>243664.30035020001</v>
      </c>
      <c r="J13" s="81">
        <v>265600.86361165001</v>
      </c>
      <c r="K13" s="107">
        <v>300721.30</v>
      </c>
      <c r="L13" s="108">
        <v>337240.57784818002</v>
      </c>
      <c r="M13" s="7"/>
      <c r="N13" s="4"/>
    </row>
    <row r="14" spans="2:14" ht="18" thickBot="1">
      <c r="B14" s="21" t="s">
        <v>71</v>
      </c>
      <c r="C14" s="79">
        <v>92231.421203830003</v>
      </c>
      <c r="D14" s="79">
        <v>88894.530272229997</v>
      </c>
      <c r="E14" s="79">
        <v>86932.86527337</v>
      </c>
      <c r="F14" s="79">
        <v>71893.688073030004</v>
      </c>
      <c r="G14" s="79">
        <v>68987.78749391</v>
      </c>
      <c r="H14" s="79">
        <v>68623.414894650006</v>
      </c>
      <c r="I14" s="79">
        <v>69954.765735759996</v>
      </c>
      <c r="J14" s="79">
        <v>71118.432693430004</v>
      </c>
      <c r="K14" s="106">
        <v>69559.20</v>
      </c>
      <c r="L14" s="109">
        <v>70407.907153790002</v>
      </c>
      <c r="M14" s="7"/>
      <c r="N14" s="4"/>
    </row>
    <row r="16" ht="15">
      <c r="B16" s="42" t="s">
        <v>68</v>
      </c>
    </row>
    <row r="17" ht="15">
      <c r="B17" s="42" t="s">
        <v>69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2:L2"/>
    <mergeCell ref="B11:L11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9"/>
  <sheetViews>
    <sheetView workbookViewId="0" topLeftCell="A1">
      <selection pane="topLeft" activeCell="B33" sqref="B33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57" t="s">
        <v>132</v>
      </c>
      <c r="C2" s="158"/>
      <c r="D2" s="159"/>
      <c r="G2" s="157" t="s">
        <v>135</v>
      </c>
      <c r="H2" s="158"/>
      <c r="I2" s="159"/>
    </row>
    <row r="3" spans="2:9" ht="15.75" thickBot="1">
      <c r="B3" s="22" t="s">
        <v>18</v>
      </c>
      <c r="C3" s="75">
        <v>2019</v>
      </c>
      <c r="D3" s="90" t="s">
        <v>23</v>
      </c>
      <c r="G3" s="22" t="s">
        <v>18</v>
      </c>
      <c r="H3" s="75">
        <v>2019</v>
      </c>
      <c r="I3" s="90" t="s">
        <v>23</v>
      </c>
    </row>
    <row r="4" spans="2:9" ht="15">
      <c r="B4" s="115" t="s">
        <v>130</v>
      </c>
      <c r="D4" s="116">
        <v>309.73770000000002</v>
      </c>
      <c r="G4" s="91" t="s">
        <v>40</v>
      </c>
      <c r="H4" s="92"/>
      <c r="I4" s="93">
        <v>48.252008429999997</v>
      </c>
    </row>
    <row r="5" spans="2:9" ht="15">
      <c r="B5" s="80" t="s">
        <v>95</v>
      </c>
      <c r="C5" s="89"/>
      <c r="D5" s="74">
        <v>317.31308282999998</v>
      </c>
      <c r="G5" s="83" t="s">
        <v>104</v>
      </c>
      <c r="H5" s="67"/>
      <c r="I5" s="68">
        <v>86.270132340000004</v>
      </c>
    </row>
    <row r="6" spans="2:9" ht="15">
      <c r="B6" s="20" t="s">
        <v>97</v>
      </c>
      <c r="C6" s="87">
        <v>1273.1051757499999</v>
      </c>
      <c r="D6" s="68">
        <v>420.69099999999997</v>
      </c>
      <c r="G6" s="83" t="s">
        <v>105</v>
      </c>
      <c r="H6" s="84">
        <v>6428.1604175299999</v>
      </c>
      <c r="I6" s="68">
        <v>104.50630556999999</v>
      </c>
    </row>
    <row r="7" spans="2:9" ht="15">
      <c r="B7" s="20" t="s">
        <v>98</v>
      </c>
      <c r="C7" s="87">
        <v>1698.64798374</v>
      </c>
      <c r="D7" s="68">
        <v>571.31653754000001</v>
      </c>
      <c r="G7" s="83" t="s">
        <v>103</v>
      </c>
      <c r="H7" s="84">
        <v>1691.2614360299999</v>
      </c>
      <c r="I7" s="68">
        <v>129.13561372999999</v>
      </c>
    </row>
    <row r="8" spans="2:9" ht="15">
      <c r="B8" s="20" t="s">
        <v>101</v>
      </c>
      <c r="C8" s="87">
        <v>0</v>
      </c>
      <c r="D8" s="68">
        <v>840.41859999999997</v>
      </c>
      <c r="G8" s="83" t="s">
        <v>42</v>
      </c>
      <c r="H8" s="67"/>
      <c r="I8" s="68">
        <v>174.25671510999999</v>
      </c>
    </row>
    <row r="9" spans="2:9" ht="15">
      <c r="B9" s="20" t="s">
        <v>99</v>
      </c>
      <c r="C9" s="87"/>
      <c r="D9" s="68">
        <v>1131.4232618399999</v>
      </c>
      <c r="G9" s="83" t="s">
        <v>106</v>
      </c>
      <c r="H9" s="67"/>
      <c r="I9" s="68">
        <v>774.74724239</v>
      </c>
    </row>
    <row r="10" spans="2:9" ht="15">
      <c r="B10" s="20" t="s">
        <v>100</v>
      </c>
      <c r="C10" s="87"/>
      <c r="D10" s="68">
        <v>1283.3439550099999</v>
      </c>
      <c r="G10" s="83" t="s">
        <v>100</v>
      </c>
      <c r="H10" s="84">
        <v>0</v>
      </c>
      <c r="I10" s="68">
        <v>2380.6740608800001</v>
      </c>
    </row>
    <row r="11" spans="2:9" ht="15.75" thickBot="1">
      <c r="B11" s="20" t="s">
        <v>102</v>
      </c>
      <c r="C11" s="86"/>
      <c r="D11" s="68">
        <v>2021.7239999999999</v>
      </c>
      <c r="G11" s="85" t="s">
        <v>43</v>
      </c>
      <c r="H11" s="70"/>
      <c r="I11" s="71">
        <v>3386.9439504100001</v>
      </c>
    </row>
    <row r="12" spans="2:4" ht="15">
      <c r="B12" s="20" t="s">
        <v>39</v>
      </c>
      <c r="C12" s="87">
        <v>4872.172388</v>
      </c>
      <c r="D12" s="68">
        <v>6054.7400740000003</v>
      </c>
    </row>
    <row r="13" spans="2:4" ht="15">
      <c r="B13" s="20" t="s">
        <v>38</v>
      </c>
      <c r="C13" s="87">
        <v>14830.08178</v>
      </c>
      <c r="D13" s="68">
        <v>20398.866110999999</v>
      </c>
    </row>
    <row r="14" spans="2:4" ht="15.75" thickBot="1">
      <c r="B14" s="78" t="s">
        <v>37</v>
      </c>
      <c r="C14" s="88">
        <v>112749.999299</v>
      </c>
      <c r="D14" s="71">
        <v>125507.476851</v>
      </c>
    </row>
    <row r="16" ht="15.75" thickBot="1"/>
    <row r="17" spans="2:9" ht="16.5" thickBot="1">
      <c r="B17" s="157" t="s">
        <v>133</v>
      </c>
      <c r="C17" s="158"/>
      <c r="D17" s="159"/>
      <c r="G17" s="157" t="s">
        <v>134</v>
      </c>
      <c r="H17" s="158"/>
      <c r="I17" s="159"/>
    </row>
    <row r="18" spans="2:9" ht="15.75" thickBot="1">
      <c r="B18" s="22" t="s">
        <v>18</v>
      </c>
      <c r="C18" s="75">
        <v>2019</v>
      </c>
      <c r="D18" s="90" t="s">
        <v>23</v>
      </c>
      <c r="G18" s="22" t="s">
        <v>18</v>
      </c>
      <c r="H18" s="75">
        <v>2019</v>
      </c>
      <c r="I18" s="90" t="s">
        <v>23</v>
      </c>
    </row>
    <row r="19" spans="2:9" ht="15">
      <c r="B19" s="91" t="s">
        <v>41</v>
      </c>
      <c r="C19" s="92"/>
      <c r="D19" s="93">
        <v>369.85148843000002</v>
      </c>
      <c r="G19" s="91" t="s">
        <v>42</v>
      </c>
      <c r="H19" s="92"/>
      <c r="I19" s="93">
        <v>160.85228552000001</v>
      </c>
    </row>
    <row r="20" spans="2:9" ht="15">
      <c r="B20" s="83" t="s">
        <v>131</v>
      </c>
      <c r="C20" s="67"/>
      <c r="D20" s="68">
        <v>460.10214463</v>
      </c>
      <c r="G20" s="83" t="s">
        <v>113</v>
      </c>
      <c r="H20" s="67"/>
      <c r="I20" s="68">
        <v>228.88822734999999</v>
      </c>
    </row>
    <row r="21" spans="2:9" ht="15">
      <c r="B21" s="83" t="s">
        <v>110</v>
      </c>
      <c r="C21" s="67"/>
      <c r="D21" s="68">
        <v>471.13263899999998</v>
      </c>
      <c r="G21" s="83" t="s">
        <v>112</v>
      </c>
      <c r="H21" s="67"/>
      <c r="I21" s="68">
        <v>232.08853773999999</v>
      </c>
    </row>
    <row r="22" spans="2:9" ht="15">
      <c r="B22" s="83" t="s">
        <v>96</v>
      </c>
      <c r="C22" s="67"/>
      <c r="D22" s="68">
        <v>560.79884482</v>
      </c>
      <c r="G22" s="83" t="s">
        <v>111</v>
      </c>
      <c r="H22" s="67"/>
      <c r="I22" s="68">
        <v>233.72346827000001</v>
      </c>
    </row>
    <row r="23" spans="2:9" ht="15">
      <c r="B23" s="83" t="s">
        <v>108</v>
      </c>
      <c r="C23" s="67"/>
      <c r="D23" s="68">
        <v>562.09955201000002</v>
      </c>
      <c r="G23" s="83" t="s">
        <v>45</v>
      </c>
      <c r="H23" s="67"/>
      <c r="I23" s="68">
        <v>271.22537233000003</v>
      </c>
    </row>
    <row r="24" spans="2:9" ht="15">
      <c r="B24" s="83" t="s">
        <v>109</v>
      </c>
      <c r="C24" s="67"/>
      <c r="D24" s="68">
        <v>926.02400422999995</v>
      </c>
      <c r="G24" s="83" t="s">
        <v>114</v>
      </c>
      <c r="H24" s="67"/>
      <c r="I24" s="68">
        <v>303.25599999999997</v>
      </c>
    </row>
    <row r="25" spans="2:9" ht="15">
      <c r="B25" s="83" t="s">
        <v>107</v>
      </c>
      <c r="C25" s="67"/>
      <c r="D25" s="68">
        <v>1628.5005341999999</v>
      </c>
      <c r="G25" s="83" t="s">
        <v>46</v>
      </c>
      <c r="H25" s="67"/>
      <c r="I25" s="68">
        <v>896.33201880000001</v>
      </c>
    </row>
    <row r="26" spans="2:9" ht="15">
      <c r="B26" s="83" t="s">
        <v>110</v>
      </c>
      <c r="C26" s="67"/>
      <c r="D26" s="68">
        <v>1813.8895379999999</v>
      </c>
      <c r="G26" s="83" t="s">
        <v>100</v>
      </c>
      <c r="H26" s="67"/>
      <c r="I26" s="68">
        <v>1497.42461516</v>
      </c>
    </row>
    <row r="27" spans="2:9" ht="15">
      <c r="B27" s="83" t="s">
        <v>39</v>
      </c>
      <c r="C27" s="67"/>
      <c r="D27" s="68">
        <v>2358.527411</v>
      </c>
      <c r="G27" s="83" t="s">
        <v>108</v>
      </c>
      <c r="H27" s="67"/>
      <c r="I27" s="68">
        <v>1594.01821806</v>
      </c>
    </row>
    <row r="28" spans="2:9" ht="15.75" thickBot="1">
      <c r="B28" s="85" t="s">
        <v>37</v>
      </c>
      <c r="C28" s="70"/>
      <c r="D28" s="71">
        <v>15987.111118999999</v>
      </c>
      <c r="G28" s="83" t="s">
        <v>44</v>
      </c>
      <c r="H28" s="67"/>
      <c r="I28" s="68">
        <v>1685.2742816699999</v>
      </c>
    </row>
    <row r="29" spans="7:9" ht="15.75" thickBot="1">
      <c r="G29" s="120" t="s">
        <v>43</v>
      </c>
      <c r="H29" s="119"/>
      <c r="I29" s="118">
        <v>3169.4087801000001</v>
      </c>
    </row>
  </sheetData>
  <mergeCells count="4">
    <mergeCell ref="B2:D2"/>
    <mergeCell ref="G2:I2"/>
    <mergeCell ref="B17:D17"/>
    <mergeCell ref="G17:I17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38"/>
  <sheetViews>
    <sheetView tabSelected="1" workbookViewId="0" topLeftCell="A10">
      <selection pane="topLeft" activeCell="C28" sqref="C28"/>
    </sheetView>
  </sheetViews>
  <sheetFormatPr defaultRowHeight="15"/>
  <cols>
    <col min="1" max="1" width="96.8571428571429" customWidth="1"/>
    <col min="2" max="2" width="13.8571428571429" customWidth="1"/>
  </cols>
  <sheetData>
    <row r="1" ht="15.75" thickBot="1"/>
    <row r="2" spans="1:2" ht="16.5" thickBot="1">
      <c r="A2" s="157" t="s">
        <v>116</v>
      </c>
      <c r="B2" s="159"/>
    </row>
    <row r="3" spans="1:2" ht="15.75" thickBot="1">
      <c r="A3" s="114" t="s">
        <v>127</v>
      </c>
      <c r="B3" s="90" t="s">
        <v>23</v>
      </c>
    </row>
    <row r="4" spans="1:2" ht="15">
      <c r="A4" s="80" t="s">
        <v>136</v>
      </c>
      <c r="B4" s="74">
        <v>1129.3934980899999</v>
      </c>
    </row>
    <row r="5" spans="1:2" ht="15">
      <c r="A5" s="20" t="s">
        <v>137</v>
      </c>
      <c r="B5" s="68">
        <v>514.93149740000001</v>
      </c>
    </row>
    <row r="6" spans="1:2" ht="15">
      <c r="A6" s="20" t="s">
        <v>76</v>
      </c>
      <c r="B6" s="68">
        <v>102.67250446999999</v>
      </c>
    </row>
    <row r="7" spans="1:2" ht="15">
      <c r="A7" s="20" t="s">
        <v>77</v>
      </c>
      <c r="B7" s="68">
        <v>82.659457920000008</v>
      </c>
    </row>
    <row r="8" spans="1:2" ht="15">
      <c r="A8" s="20" t="s">
        <v>81</v>
      </c>
      <c r="B8" s="68">
        <v>33.821390000000001</v>
      </c>
    </row>
    <row r="9" spans="1:2" ht="15">
      <c r="A9" s="20" t="s">
        <v>79</v>
      </c>
      <c r="B9" s="68">
        <v>25.79281112</v>
      </c>
    </row>
    <row r="10" spans="1:2" ht="15">
      <c r="A10" s="20" t="s">
        <v>78</v>
      </c>
      <c r="B10" s="68">
        <v>25.44819863</v>
      </c>
    </row>
    <row r="11" spans="1:2" ht="15">
      <c r="A11" s="20" t="s">
        <v>80</v>
      </c>
      <c r="B11" s="68">
        <v>19</v>
      </c>
    </row>
    <row r="12" spans="1:2" ht="15">
      <c r="A12" s="20" t="s">
        <v>82</v>
      </c>
      <c r="B12" s="68">
        <v>14.694000000000001</v>
      </c>
    </row>
    <row r="13" spans="1:2" ht="15">
      <c r="A13" s="20" t="s">
        <v>83</v>
      </c>
      <c r="B13" s="68">
        <v>12.855857929999999</v>
      </c>
    </row>
    <row r="14" spans="1:2" ht="15">
      <c r="A14" s="20" t="s">
        <v>86</v>
      </c>
      <c r="B14" s="68">
        <v>12.80090549</v>
      </c>
    </row>
    <row r="15" spans="1:2" ht="15">
      <c r="A15" s="20" t="s">
        <v>85</v>
      </c>
      <c r="B15" s="68">
        <v>10.307646930000002</v>
      </c>
    </row>
    <row r="16" spans="1:2" ht="15">
      <c r="A16" s="20" t="s">
        <v>84</v>
      </c>
      <c r="B16" s="68">
        <v>10.148173999999999</v>
      </c>
    </row>
    <row r="17" spans="1:2" ht="15">
      <c r="A17" s="20" t="s">
        <v>87</v>
      </c>
      <c r="B17" s="68">
        <v>6.1488250000000004</v>
      </c>
    </row>
    <row r="18" spans="1:2" ht="15">
      <c r="A18" s="20" t="s">
        <v>89</v>
      </c>
      <c r="B18" s="68">
        <v>5.5401999999999996</v>
      </c>
    </row>
    <row r="19" spans="1:2" ht="15.75" thickBot="1">
      <c r="A19" s="78" t="s">
        <v>138</v>
      </c>
      <c r="B19" s="71">
        <v>4.5369190000000001</v>
      </c>
    </row>
    <row r="20" ht="15.75" thickBot="1"/>
    <row r="21" spans="1:2" ht="16.5" thickBot="1">
      <c r="A21" s="157" t="s">
        <v>117</v>
      </c>
      <c r="B21" s="159"/>
    </row>
    <row r="22" spans="1:2" ht="15.75" thickBot="1">
      <c r="A22" s="114" t="s">
        <v>127</v>
      </c>
      <c r="B22" s="90" t="s">
        <v>23</v>
      </c>
    </row>
    <row r="23" spans="1:2" ht="15">
      <c r="A23" s="80" t="s">
        <v>136</v>
      </c>
      <c r="B23" s="74">
        <v>367.27088790999994</v>
      </c>
    </row>
    <row r="24" spans="1:2" ht="15">
      <c r="A24" s="20" t="s">
        <v>89</v>
      </c>
      <c r="B24" s="68">
        <v>118.653983</v>
      </c>
    </row>
    <row r="25" spans="1:2" ht="15">
      <c r="A25" s="20" t="s">
        <v>82</v>
      </c>
      <c r="B25" s="68">
        <v>76.872376189999997</v>
      </c>
    </row>
    <row r="26" spans="1:2" ht="15">
      <c r="A26" s="20" t="s">
        <v>90</v>
      </c>
      <c r="B26" s="68">
        <v>69.378988400000011</v>
      </c>
    </row>
    <row r="27" spans="1:2" ht="15">
      <c r="A27" s="20" t="s">
        <v>83</v>
      </c>
      <c r="B27" s="68">
        <v>62.947016740000002</v>
      </c>
    </row>
    <row r="28" spans="1:2" ht="15">
      <c r="A28" s="20" t="s">
        <v>77</v>
      </c>
      <c r="B28" s="68">
        <v>62.92068548000001</v>
      </c>
    </row>
    <row r="29" spans="1:2" ht="15">
      <c r="A29" s="20" t="s">
        <v>91</v>
      </c>
      <c r="B29" s="68">
        <v>60.341393269999998</v>
      </c>
    </row>
    <row r="30" spans="1:2" ht="15">
      <c r="A30" s="20" t="s">
        <v>115</v>
      </c>
      <c r="B30" s="68">
        <v>46.828963539999997</v>
      </c>
    </row>
    <row r="31" spans="1:2" ht="15">
      <c r="A31" s="20" t="s">
        <v>88</v>
      </c>
      <c r="B31" s="68">
        <v>37.770343229999995</v>
      </c>
    </row>
    <row r="32" spans="1:2" ht="15">
      <c r="A32" s="20" t="s">
        <v>81</v>
      </c>
      <c r="B32" s="68">
        <v>35.271714739999993</v>
      </c>
    </row>
    <row r="33" spans="1:2" ht="15">
      <c r="A33" s="20" t="s">
        <v>87</v>
      </c>
      <c r="B33" s="68">
        <v>24.222605959999999</v>
      </c>
    </row>
    <row r="34" spans="1:2" ht="15">
      <c r="A34" s="20" t="s">
        <v>85</v>
      </c>
      <c r="B34" s="68">
        <v>23.545129880000001</v>
      </c>
    </row>
    <row r="35" spans="1:2" ht="15">
      <c r="A35" s="20" t="s">
        <v>92</v>
      </c>
      <c r="B35" s="68">
        <v>21.568019</v>
      </c>
    </row>
    <row r="36" spans="1:2" ht="15">
      <c r="A36" s="20" t="s">
        <v>93</v>
      </c>
      <c r="B36" s="68">
        <v>13.407349999999999</v>
      </c>
    </row>
    <row r="37" spans="1:2" ht="15">
      <c r="A37" s="20" t="s">
        <v>94</v>
      </c>
      <c r="B37" s="68">
        <v>12.49372632</v>
      </c>
    </row>
    <row r="38" spans="1:2" ht="15.75" thickBot="1">
      <c r="A38" s="78" t="s">
        <v>78</v>
      </c>
      <c r="B38" s="71">
        <v>11.087371540000001</v>
      </c>
    </row>
  </sheetData>
  <mergeCells count="2">
    <mergeCell ref="A2:B2"/>
    <mergeCell ref="A21:B21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srpen 2022.xlsx</vt:lpwstr>
  </property>
</Properties>
</file>