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<sst xmlns="http://schemas.openxmlformats.org/spreadsheetml/2006/main" count="57" uniqueCount="21">
  <si>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</si>
  <si>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</si>
  <si>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</si>
  <si>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</si>
  <si>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</si>
  <si>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</si>
  <si>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</si>
  <si>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</si>
  <si>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</si>
  <si>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</si>
  <si>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</si>
  <si>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</si>
  <si>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</si>
  <si>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</si>
  <si>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</si>
  <si>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září 2020</t>
  </si>
  <si>
    <t>září 2021</t>
  </si>
  <si>
    <t>Rozdíl 09.2021-09.2020</t>
  </si>
  <si>
    <t>Výsledky hospodaření krajů za leden až září 2021</t>
  </si>
  <si>
    <t>Výsledky hospodaření obcí za leden až září 2021</t>
  </si>
  <si>
    <t>Výsledky hospodaření územních rozpočtů za leden až září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</si>
</sst>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8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68" fontId="2" fillId="0" borderId="6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49" fontId="2" fillId="45" borderId="9" xfId="0" applyNumberFormat="1" applyFont="1" applyFill="1" applyBorder="1"/>
    <xf numFmtId="0" fontId="2" fillId="45" borderId="9" xfId="0" applyFont="1" applyFill="1" applyBorder="1"/>
    <xf numFmtId="0" fontId="2" fillId="45" borderId="10" xfId="0" applyFont="1" applyFill="1" applyBorder="1"/>
    <xf numFmtId="168" fontId="0" fillId="44" borderId="6" xfId="0" applyNumberFormat="1" applyFont="1" applyFill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7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I9" sqref="I9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1" t="s">
        <v>20</v>
      </c>
      <c r="C2" s="21"/>
      <c r="D2" s="21"/>
      <c r="E2" s="21"/>
      <c r="F2" s="22"/>
    </row>
    <row r="3" spans="2:6" ht="15.75" thickBot="1">
      <c r="B3" s="16" t="s">
        <v>11</v>
      </c>
      <c r="C3" s="17" t="s">
        <v>15</v>
      </c>
      <c r="D3" s="17" t="s">
        <v>16</v>
      </c>
      <c r="E3" s="18" t="s">
        <v>12</v>
      </c>
      <c r="F3" s="19" t="s">
        <v>17</v>
      </c>
    </row>
    <row r="4" spans="2:6" ht="15">
      <c r="B4" s="8" t="s">
        <v>0</v>
      </c>
      <c r="C4" s="9">
        <v>219296.29638789999</v>
      </c>
      <c r="D4" s="9">
        <v>246084.80176897001</v>
      </c>
      <c r="E4" s="11">
        <f>(D4/C4)-1</f>
        <v>0.12215667032372246</v>
      </c>
      <c r="F4" s="9">
        <f>D4-C4</f>
        <v>26788.505381070019</v>
      </c>
    </row>
    <row r="5" spans="2:6" ht="15">
      <c r="B5" s="2" t="s">
        <v>1</v>
      </c>
      <c r="C5" s="7">
        <v>32256.05945841</v>
      </c>
      <c r="D5" s="7">
        <v>34732.914885329999</v>
      </c>
      <c r="E5" s="3">
        <f t="shared" si="0" ref="E5:E14">(D5/C5)-1</f>
        <v>0.076787291085992138</v>
      </c>
      <c r="F5" s="7">
        <f t="shared" si="1" ref="F5:F15">D5-C5</f>
        <v>2476.8554269199994</v>
      </c>
    </row>
    <row r="6" spans="2:6" ht="15">
      <c r="B6" s="2" t="s">
        <v>2</v>
      </c>
      <c r="C6" s="7">
        <v>4590.0927339399996</v>
      </c>
      <c r="D6" s="7">
        <v>6796.6645997300002</v>
      </c>
      <c r="E6" s="3">
        <f t="shared" si="0"/>
        <v>0.48072489897081994</v>
      </c>
      <c r="F6" s="7">
        <f t="shared" si="1"/>
        <v>2206.5718657900006</v>
      </c>
    </row>
    <row r="7" spans="2:6" ht="15">
      <c r="B7" s="4" t="s">
        <v>3</v>
      </c>
      <c r="C7" s="7">
        <v>214070.24717198001</v>
      </c>
      <c r="D7" s="7">
        <v>226258.11866715999</v>
      </c>
      <c r="E7" s="3">
        <f t="shared" si="0"/>
        <v>0.056933981513967558</v>
      </c>
      <c r="F7" s="7">
        <f t="shared" si="1"/>
        <v>12187.871495179978</v>
      </c>
    </row>
    <row r="8" spans="2:6" ht="15">
      <c r="B8" s="2" t="s">
        <v>4</v>
      </c>
      <c r="C8" s="7">
        <v>191691.13812146001</v>
      </c>
      <c r="D8" s="7">
        <v>204158.62690169999</v>
      </c>
      <c r="E8" s="3">
        <f t="shared" si="0"/>
        <v>0.065039463495387473</v>
      </c>
      <c r="F8" s="7">
        <f t="shared" si="1"/>
        <v>12467.488780239975</v>
      </c>
    </row>
    <row r="9" spans="2:6" ht="15">
      <c r="B9" s="2" t="s">
        <v>5</v>
      </c>
      <c r="C9" s="7">
        <v>22379.109050520001</v>
      </c>
      <c r="D9" s="7">
        <v>22099.491765459999</v>
      </c>
      <c r="E9" s="13">
        <f t="shared" si="0"/>
        <v>-0.012494567340852414</v>
      </c>
      <c r="F9" s="20">
        <f t="shared" si="1"/>
        <v>-279.61728506000145</v>
      </c>
    </row>
    <row r="10" spans="2:6" ht="15">
      <c r="B10" s="5" t="s">
        <v>6</v>
      </c>
      <c r="C10" s="10">
        <v>470097.29620118998</v>
      </c>
      <c r="D10" s="10">
        <v>513893.24826084002</v>
      </c>
      <c r="E10" s="14">
        <f t="shared" si="0"/>
        <v>0.093163590630196857</v>
      </c>
      <c r="F10" s="20">
        <f t="shared" si="1"/>
        <v>43795.952059650037</v>
      </c>
    </row>
    <row r="11" spans="2:6" ht="15">
      <c r="B11" s="6" t="s">
        <v>7</v>
      </c>
      <c r="C11" s="7">
        <v>362258.46716623002</v>
      </c>
      <c r="D11" s="7">
        <v>389738.27311954001</v>
      </c>
      <c r="E11" s="13">
        <f t="shared" si="0"/>
        <v>0.075856904514257417</v>
      </c>
      <c r="F11" s="20">
        <f>D11-C11</f>
        <v>27479.805953309988</v>
      </c>
    </row>
    <row r="12" spans="2:6" ht="15">
      <c r="B12" s="2" t="s">
        <v>8</v>
      </c>
      <c r="C12" s="7">
        <v>83085.087635830001</v>
      </c>
      <c r="D12" s="7">
        <v>79409.59742387</v>
      </c>
      <c r="E12" s="13">
        <f t="shared" si="0"/>
        <v>-0.044237664261365772</v>
      </c>
      <c r="F12" s="20">
        <f t="shared" si="1"/>
        <v>-3675.490211960001</v>
      </c>
    </row>
    <row r="13" spans="2:6" ht="15">
      <c r="B13" s="5" t="s">
        <v>9</v>
      </c>
      <c r="C13" s="10">
        <v>445343.55480206001</v>
      </c>
      <c r="D13" s="10">
        <v>469147.87054341001</v>
      </c>
      <c r="E13" s="12">
        <f t="shared" si="0"/>
        <v>0.053451577966431296</v>
      </c>
      <c r="F13" s="7">
        <f t="shared" si="1"/>
        <v>23804.315741350001</v>
      </c>
    </row>
    <row r="14" spans="2:6" ht="15">
      <c r="B14" s="5" t="s">
        <v>10</v>
      </c>
      <c r="C14" s="10">
        <f>SUM(C10-C13)</f>
        <v>24753.741399129969</v>
      </c>
      <c r="D14" s="10">
        <f>SUM(D10-D13)</f>
        <v>44745.377717430005</v>
      </c>
      <c r="E14" s="12">
        <f t="shared" si="0"/>
        <v>0.80762079541651399</v>
      </c>
      <c r="F14" s="7">
        <f t="shared" si="1"/>
        <v>19991.636318300036</v>
      </c>
    </row>
    <row r="15" spans="2:6" ht="17.25">
      <c r="B15" s="5" t="s">
        <v>14</v>
      </c>
      <c r="C15" s="10">
        <f>(C4+C5+C8)-C11</f>
        <v>80985.026801539992</v>
      </c>
      <c r="D15" s="10">
        <f>(D4+D5+D8)-D11</f>
        <v>95238.070436459966</v>
      </c>
      <c r="E15" s="12">
        <f>(D15/C15)-1</f>
        <v>0.17599603528993257</v>
      </c>
      <c r="F15" s="7">
        <f t="shared" si="1"/>
        <v>14253.043634919974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1" t="s">
        <v>19</v>
      </c>
      <c r="C20" s="21"/>
      <c r="D20" s="21"/>
      <c r="E20" s="21"/>
      <c r="F20" s="22"/>
    </row>
    <row r="21" spans="2:6" ht="15.75" thickBot="1">
      <c r="B21" s="16" t="s">
        <v>11</v>
      </c>
      <c r="C21" s="17" t="s">
        <v>15</v>
      </c>
      <c r="D21" s="17" t="s">
        <v>16</v>
      </c>
      <c r="E21" s="18" t="s">
        <v>12</v>
      </c>
      <c r="F21" s="19" t="s">
        <v>17</v>
      </c>
    </row>
    <row r="22" spans="2:6" ht="15">
      <c r="B22" s="8" t="s">
        <v>0</v>
      </c>
      <c r="C22" s="9">
        <v>168289.73484937</v>
      </c>
      <c r="D22" s="9">
        <v>187898.36985253001</v>
      </c>
      <c r="E22" s="11">
        <f>(D22/C22)-1</f>
        <v>0.11651711865082559</v>
      </c>
      <c r="F22" s="9">
        <f>D22-C22</f>
        <v>19608.635003160016</v>
      </c>
    </row>
    <row r="23" spans="2:6" ht="15">
      <c r="B23" s="2" t="s">
        <v>1</v>
      </c>
      <c r="C23" s="7">
        <v>26656.727997170001</v>
      </c>
      <c r="D23" s="7">
        <v>28167.18016475</v>
      </c>
      <c r="E23" s="3">
        <f t="shared" si="2" ref="E23:E31">(D23/C23)-1</f>
        <v>0.056663074618173548</v>
      </c>
      <c r="F23" s="7">
        <f t="shared" si="3" ref="F23:F33">D23-C23</f>
        <v>1510.4521675799988</v>
      </c>
    </row>
    <row r="24" spans="2:6" ht="15">
      <c r="B24" s="2" t="s">
        <v>2</v>
      </c>
      <c r="C24" s="7">
        <v>4403.5826131599997</v>
      </c>
      <c r="D24" s="7">
        <v>6429.1161801199996</v>
      </c>
      <c r="E24" s="3">
        <f t="shared" si="2"/>
        <v>0.45997401318343423</v>
      </c>
      <c r="F24" s="7">
        <f t="shared" si="3"/>
        <v>2025.5335669599999</v>
      </c>
    </row>
    <row r="25" spans="2:6" ht="15">
      <c r="B25" s="4" t="s">
        <v>3</v>
      </c>
      <c r="C25" s="7">
        <v>70324.307388390007</v>
      </c>
      <c r="D25" s="7">
        <v>64366.185515040001</v>
      </c>
      <c r="E25" s="3">
        <f t="shared" si="2"/>
        <v>-0.084723505920139996</v>
      </c>
      <c r="F25" s="7">
        <f t="shared" si="3"/>
        <v>-5958.1218733500064</v>
      </c>
    </row>
    <row r="26" spans="2:6" ht="15">
      <c r="B26" s="2" t="s">
        <v>4</v>
      </c>
      <c r="C26" s="7">
        <v>56543.478974810001</v>
      </c>
      <c r="D26" s="7">
        <v>50926.702117649998</v>
      </c>
      <c r="E26" s="3">
        <f t="shared" si="2"/>
        <v>-0.099335537165342491</v>
      </c>
      <c r="F26" s="7">
        <f t="shared" si="3"/>
        <v>-5616.7768571600027</v>
      </c>
    </row>
    <row r="27" spans="2:6" ht="15">
      <c r="B27" s="2" t="s">
        <v>5</v>
      </c>
      <c r="C27" s="7">
        <v>13780.82841358</v>
      </c>
      <c r="D27" s="7">
        <v>13439.48339739</v>
      </c>
      <c r="E27" s="13">
        <f t="shared" si="2"/>
        <v>-0.0247695570937978</v>
      </c>
      <c r="F27" s="7">
        <f t="shared" si="3"/>
        <v>-341.34501619000002</v>
      </c>
    </row>
    <row r="28" spans="2:6" ht="15">
      <c r="B28" s="5" t="s">
        <v>6</v>
      </c>
      <c r="C28" s="10">
        <v>269656.47739963001</v>
      </c>
      <c r="D28" s="10">
        <v>286860.86442544003</v>
      </c>
      <c r="E28" s="12">
        <f t="shared" si="2"/>
        <v>0.063801126498857164</v>
      </c>
      <c r="F28" s="7">
        <f t="shared" si="3"/>
        <v>17204.387025810021</v>
      </c>
    </row>
    <row r="29" spans="2:6" ht="15">
      <c r="B29" s="6" t="s">
        <v>7</v>
      </c>
      <c r="C29" s="7">
        <v>184392.66927236001</v>
      </c>
      <c r="D29" s="7">
        <v>192127.65877286001</v>
      </c>
      <c r="E29" s="13">
        <f t="shared" si="2"/>
        <v>0.041948465364829213</v>
      </c>
      <c r="F29" s="20">
        <f t="shared" si="3"/>
        <v>7734.9895004999998</v>
      </c>
    </row>
    <row r="30" spans="2:6" ht="15">
      <c r="B30" s="2" t="s">
        <v>8</v>
      </c>
      <c r="C30" s="7">
        <v>59342.914068099999</v>
      </c>
      <c r="D30" s="7">
        <v>57823.191344500003</v>
      </c>
      <c r="E30" s="13">
        <f t="shared" si="2"/>
        <v>-0.025609169139486632</v>
      </c>
      <c r="F30" s="20">
        <f t="shared" si="3"/>
        <v>-1519.7227235999962</v>
      </c>
    </row>
    <row r="31" spans="2:6" ht="15">
      <c r="B31" s="5" t="s">
        <v>9</v>
      </c>
      <c r="C31" s="10">
        <v>243735.58334046</v>
      </c>
      <c r="D31" s="10">
        <v>249950.85011736001</v>
      </c>
      <c r="E31" s="14">
        <f t="shared" si="2"/>
        <v>0.025500038573433415</v>
      </c>
      <c r="F31" s="20">
        <f t="shared" si="3"/>
        <v>6215.2667769000109</v>
      </c>
    </row>
    <row r="32" spans="2:6" s="1" customFormat="1" ht="15">
      <c r="B32" s="5" t="s">
        <v>10</v>
      </c>
      <c r="C32" s="10">
        <f>SUM(C28-C31)</f>
        <v>25920.894059170008</v>
      </c>
      <c r="D32" s="10">
        <f>SUM(D28-D31)</f>
        <v>36910.014308080019</v>
      </c>
      <c r="E32" s="12">
        <f>(D32/C32)-1</f>
        <v>0.42394834930558267</v>
      </c>
      <c r="F32" s="7">
        <f t="shared" si="3"/>
        <v>10989.120248910011</v>
      </c>
    </row>
    <row r="33" spans="2:6" ht="17.25">
      <c r="B33" s="5" t="s">
        <v>14</v>
      </c>
      <c r="C33" s="10">
        <f>(C22+C23+C26)-C29</f>
        <v>67097.272548990004</v>
      </c>
      <c r="D33" s="10">
        <f>(D22+D23+D26)-D29</f>
        <v>74864.59336206998</v>
      </c>
      <c r="E33" s="12">
        <f>(D33/C33)-1</f>
        <v>0.11576209461284415</v>
      </c>
      <c r="F33" s="7">
        <f t="shared" si="3"/>
        <v>7767.3208130799758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1" t="s">
        <v>18</v>
      </c>
      <c r="C38" s="21"/>
      <c r="D38" s="21"/>
      <c r="E38" s="21"/>
      <c r="F38" s="22"/>
    </row>
    <row r="39" spans="2:6" ht="15.75" thickBot="1">
      <c r="B39" s="16" t="s">
        <v>11</v>
      </c>
      <c r="C39" s="17" t="s">
        <v>15</v>
      </c>
      <c r="D39" s="17" t="s">
        <v>16</v>
      </c>
      <c r="E39" s="18" t="s">
        <v>12</v>
      </c>
      <c r="F39" s="19" t="s">
        <v>17</v>
      </c>
    </row>
    <row r="40" spans="2:6" ht="15">
      <c r="B40" s="8" t="s">
        <v>0</v>
      </c>
      <c r="C40" s="9">
        <v>51006.541938529997</v>
      </c>
      <c r="D40" s="9">
        <v>58186.399716439999</v>
      </c>
      <c r="E40" s="11">
        <f>(D40/C40)-1</f>
        <v>0.14076346886175362</v>
      </c>
      <c r="F40" s="9">
        <f>D40-C40</f>
        <v>7179.8577779100015</v>
      </c>
    </row>
    <row r="41" spans="2:6" ht="15">
      <c r="B41" s="2" t="s">
        <v>1</v>
      </c>
      <c r="C41" s="7">
        <v>4689.7327387799996</v>
      </c>
      <c r="D41" s="7">
        <v>5293.9221976400004</v>
      </c>
      <c r="E41" s="3">
        <f t="shared" si="4" ref="E41:E49">(D41/C41)-1</f>
        <v>0.12883238608969783</v>
      </c>
      <c r="F41" s="7">
        <f t="shared" si="5" ref="F41:F51">D41-C41</f>
        <v>604.18945886000074</v>
      </c>
    </row>
    <row r="42" spans="2:6" ht="15">
      <c r="B42" s="2" t="s">
        <v>2</v>
      </c>
      <c r="C42" s="7">
        <v>160.76001629000001</v>
      </c>
      <c r="D42" s="7">
        <v>332.86539926</v>
      </c>
      <c r="E42" s="13">
        <f t="shared" si="4"/>
        <v>1.0705733113359091</v>
      </c>
      <c r="F42" s="20">
        <f t="shared" si="5"/>
        <v>172.10538296999999</v>
      </c>
    </row>
    <row r="43" spans="2:6" ht="15">
      <c r="B43" s="4" t="s">
        <v>3</v>
      </c>
      <c r="C43" s="7">
        <v>149410.70127374001</v>
      </c>
      <c r="D43" s="7">
        <v>168044.15926404999</v>
      </c>
      <c r="E43" s="3">
        <f t="shared" si="4"/>
        <v>0.12471300804733554</v>
      </c>
      <c r="F43" s="7">
        <f t="shared" si="5"/>
        <v>18633.45799030998</v>
      </c>
    </row>
    <row r="44" spans="2:6" ht="15">
      <c r="B44" s="2" t="s">
        <v>4</v>
      </c>
      <c r="C44" s="7">
        <v>140064.76553778001</v>
      </c>
      <c r="D44" s="7">
        <v>158772.79909556001</v>
      </c>
      <c r="E44" s="3">
        <f t="shared" si="4"/>
        <v>0.13356702155570899</v>
      </c>
      <c r="F44" s="7">
        <f t="shared" si="5"/>
        <v>18708.03355778</v>
      </c>
    </row>
    <row r="45" spans="2:6" ht="15">
      <c r="B45" s="2" t="s">
        <v>5</v>
      </c>
      <c r="C45" s="7">
        <v>9345.9357359599999</v>
      </c>
      <c r="D45" s="7">
        <v>9271.3601684900004</v>
      </c>
      <c r="E45" s="13">
        <f t="shared" si="4"/>
        <v>-0.0079794650398737899</v>
      </c>
      <c r="F45" s="20">
        <f t="shared" si="5"/>
        <v>-74.575567469999442</v>
      </c>
    </row>
    <row r="46" spans="2:6" ht="15">
      <c r="B46" s="5" t="s">
        <v>6</v>
      </c>
      <c r="C46" s="10">
        <v>205267.73596734001</v>
      </c>
      <c r="D46" s="10">
        <v>231857.34657739001</v>
      </c>
      <c r="E46" s="12">
        <f t="shared" si="4"/>
        <v>0.12953623951053195</v>
      </c>
      <c r="F46" s="7">
        <f t="shared" si="5"/>
        <v>26589.610610050004</v>
      </c>
    </row>
    <row r="47" spans="2:6" ht="15">
      <c r="B47" s="6" t="s">
        <v>7</v>
      </c>
      <c r="C47" s="7">
        <v>182830.00608743</v>
      </c>
      <c r="D47" s="7">
        <v>202799.83798238999</v>
      </c>
      <c r="E47" s="13">
        <f t="shared" si="4"/>
        <v>0.10922622780754243</v>
      </c>
      <c r="F47" s="7">
        <f t="shared" si="5"/>
        <v>19969.831894959992</v>
      </c>
    </row>
    <row r="48" spans="2:6" ht="15">
      <c r="B48" s="2" t="s">
        <v>8</v>
      </c>
      <c r="C48" s="7">
        <v>23897.690923990001</v>
      </c>
      <c r="D48" s="7">
        <v>21588.624811649999</v>
      </c>
      <c r="E48" s="13">
        <f t="shared" si="4"/>
        <v>-0.096622980006073167</v>
      </c>
      <c r="F48" s="7">
        <f t="shared" si="5"/>
        <v>-2309.0661123400023</v>
      </c>
    </row>
    <row r="49" spans="2:6" ht="15">
      <c r="B49" s="5" t="s">
        <v>9</v>
      </c>
      <c r="C49" s="10">
        <v>206727.69701142001</v>
      </c>
      <c r="D49" s="10">
        <v>224388.46279404001</v>
      </c>
      <c r="E49" s="14">
        <f t="shared" si="4"/>
        <v>0.085430090103719269</v>
      </c>
      <c r="F49" s="7">
        <f t="shared" si="5"/>
        <v>17660.765782620001</v>
      </c>
    </row>
    <row r="50" spans="2:6" s="1" customFormat="1" ht="15">
      <c r="B50" s="5" t="s">
        <v>10</v>
      </c>
      <c r="C50" s="10">
        <f>SUM(C46-C49)</f>
        <v>-1459.9610440800025</v>
      </c>
      <c r="D50" s="10">
        <f>SUM(D46-D49)</f>
        <v>7468.8837833500002</v>
      </c>
      <c r="E50" s="12">
        <f>(D50/C50)-1</f>
        <v>-6.1158103249642073</v>
      </c>
      <c r="F50" s="7">
        <f t="shared" si="5"/>
        <v>8928.8448274300026</v>
      </c>
    </row>
    <row r="51" spans="2:6" ht="17.25">
      <c r="B51" s="5" t="s">
        <v>14</v>
      </c>
      <c r="C51" s="10">
        <f>(C40+C41+C44)-C47</f>
        <v>12931.034127660008</v>
      </c>
      <c r="D51" s="10">
        <f>(D40+D41+D44)-D47</f>
        <v>19453.283027250029</v>
      </c>
      <c r="E51" s="12">
        <f>(D51/C51)-1</f>
        <v>0.50438726208591977</v>
      </c>
      <c r="F51" s="7">
        <f t="shared" si="5"/>
        <v>6522.2488995900203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