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<sst xmlns="http://schemas.openxmlformats.org/spreadsheetml/2006/main" count="57" uniqueCount="21">
  <si>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</si>
  <si>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</si>
  <si>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</si>
  <si>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</si>
  <si>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</si>
  <si>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</si>
  <si>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</si>
  <si>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</si>
  <si>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</si>
  <si>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</si>
  <si>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</si>
  <si>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</si>
  <si>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</si>
  <si>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</si>
  <si>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</si>
  <si>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Výsledky hospodaření územních rozpočtů za leden až červen 2021</t>
  </si>
  <si>
    <t>červen 2020</t>
  </si>
  <si>
    <t>červen 2021</t>
  </si>
  <si>
    <t>Rozdíl 06.2021-06.2020</t>
  </si>
  <si>
    <t>Výsledky hospodaření obcí za leden až červen 2021</t>
  </si>
  <si>
    <t>Výsledky hospodaření krajů za leden až červen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</si>
</sst>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Kč&quot;* #,##0_);_(&quot;Kč&quot;* \(#,##0\);_(&quot;Kč&quot;* &quot;-&quot;_);_(@_)"/>
    <numFmt numFmtId="41" formatCode="_(* #,##0_);_(* \(#,##0\);_(* &quot;-&quot;_);_(@_)"/>
    <numFmt numFmtId="44" formatCode="_(&quot;Kč&quot;* #,##0.00_);_(&quot;Kč&quot;* \(#,##0.00\);_(&quot;Kč&quot;* &quot;-&quot;??_);_(@_)"/>
    <numFmt numFmtId="43" formatCode="_(* #,##0.00_);_(* \(#,##0.00\);_(* &quot;-&quot;??_);_(@_)"/>
    <numFmt numFmtId="164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8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4" fontId="0" fillId="0" borderId="6" xfId="0" applyNumberFormat="1" applyFont="1" applyBorder="1"/>
    <xf numFmtId="0" fontId="0" fillId="0" borderId="7" xfId="0" applyFont="1" applyBorder="1"/>
    <xf numFmtId="164" fontId="0" fillId="0" borderId="7" xfId="0" applyNumberFormat="1" applyFont="1" applyBorder="1"/>
    <xf numFmtId="164" fontId="2" fillId="0" borderId="6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49" fontId="2" fillId="45" borderId="9" xfId="0" applyNumberFormat="1" applyFont="1" applyFill="1" applyBorder="1"/>
    <xf numFmtId="0" fontId="2" fillId="45" borderId="9" xfId="0" applyFont="1" applyFill="1" applyBorder="1"/>
    <xf numFmtId="0" fontId="2" fillId="45" borderId="10" xfId="0" applyFont="1" applyFill="1" applyBorder="1"/>
    <xf numFmtId="164" fontId="0" fillId="44" borderId="6" xfId="0" applyNumberFormat="1" applyFont="1" applyFill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7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J43" sqref="J43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1" t="s">
        <v>15</v>
      </c>
      <c r="C2" s="21"/>
      <c r="D2" s="21"/>
      <c r="E2" s="21"/>
      <c r="F2" s="22"/>
    </row>
    <row r="3" spans="2:6" ht="15.75" thickBot="1">
      <c r="B3" s="16" t="s">
        <v>11</v>
      </c>
      <c r="C3" s="17" t="s">
        <v>16</v>
      </c>
      <c r="D3" s="17" t="s">
        <v>17</v>
      </c>
      <c r="E3" s="18" t="s">
        <v>12</v>
      </c>
      <c r="F3" s="19" t="s">
        <v>18</v>
      </c>
    </row>
    <row r="4" spans="2:6" ht="15">
      <c r="B4" s="8" t="s">
        <v>0</v>
      </c>
      <c r="C4" s="9">
        <v>138957.15</v>
      </c>
      <c r="D4" s="9">
        <v>155340.29</v>
      </c>
      <c r="E4" s="11">
        <f>(D4/C4)-1</f>
        <v>0.11790066218255069</v>
      </c>
      <c r="F4" s="9">
        <f>D4-C4</f>
        <v>16383.140000000014</v>
      </c>
    </row>
    <row r="5" spans="2:6" ht="15">
      <c r="B5" s="2" t="s">
        <v>1</v>
      </c>
      <c r="C5" s="7">
        <v>20003.009999999998</v>
      </c>
      <c r="D5" s="7">
        <v>21377.75</v>
      </c>
      <c r="E5" s="3">
        <f t="shared" si="0" ref="E5:E14">(D5/C5)-1</f>
        <v>0.06872665663817612</v>
      </c>
      <c r="F5" s="7">
        <f t="shared" si="1" ref="F5:F15">D5-C5</f>
        <v>1374.7400000000016</v>
      </c>
    </row>
    <row r="6" spans="2:6" ht="15">
      <c r="B6" s="2" t="s">
        <v>2</v>
      </c>
      <c r="C6" s="7">
        <v>2705.99</v>
      </c>
      <c r="D6" s="7">
        <v>4319.46</v>
      </c>
      <c r="E6" s="3">
        <f t="shared" si="0"/>
        <v>0.59625867057897497</v>
      </c>
      <c r="F6" s="7">
        <f t="shared" si="1"/>
        <v>1613.4700000000003</v>
      </c>
    </row>
    <row r="7" spans="2:6" ht="15">
      <c r="B7" s="4" t="s">
        <v>3</v>
      </c>
      <c r="C7" s="7">
        <v>155661.65</v>
      </c>
      <c r="D7" s="7">
        <v>174718.74</v>
      </c>
      <c r="E7" s="3">
        <f t="shared" si="0"/>
        <v>0.12242636513232386</v>
      </c>
      <c r="F7" s="7">
        <f t="shared" si="1"/>
        <v>19057.089999999997</v>
      </c>
    </row>
    <row r="8" spans="2:6" ht="15">
      <c r="B8" s="2" t="s">
        <v>4</v>
      </c>
      <c r="C8" s="7">
        <v>142586.92000000001</v>
      </c>
      <c r="D8" s="7">
        <v>160959.73000000001</v>
      </c>
      <c r="E8" s="3">
        <f t="shared" si="0"/>
        <v>0.12885340394476574</v>
      </c>
      <c r="F8" s="7">
        <f t="shared" si="1"/>
        <v>18372.809999999998</v>
      </c>
    </row>
    <row r="9" spans="2:6" ht="15">
      <c r="B9" s="2" t="s">
        <v>5</v>
      </c>
      <c r="C9" s="7">
        <v>13074.72</v>
      </c>
      <c r="D9" s="7">
        <v>13759.02</v>
      </c>
      <c r="E9" s="13">
        <f t="shared" si="0"/>
        <v>0.052337640882558212</v>
      </c>
      <c r="F9" s="20">
        <f t="shared" si="1"/>
        <v>684.30000000000109</v>
      </c>
    </row>
    <row r="10" spans="2:6" ht="15">
      <c r="B10" s="5" t="s">
        <v>6</v>
      </c>
      <c r="C10" s="10">
        <v>317327.75</v>
      </c>
      <c r="D10" s="10">
        <v>355755.03</v>
      </c>
      <c r="E10" s="14">
        <f t="shared" si="0"/>
        <v>0.12109650038485453</v>
      </c>
      <c r="F10" s="20">
        <f t="shared" si="1"/>
        <v>38427.280000000028</v>
      </c>
    </row>
    <row r="11" spans="2:6" ht="15">
      <c r="B11" s="6" t="s">
        <v>7</v>
      </c>
      <c r="C11" s="7">
        <v>249816.23</v>
      </c>
      <c r="D11" s="7">
        <v>260773.84</v>
      </c>
      <c r="E11" s="13">
        <f t="shared" si="0"/>
        <v>0.043862682580711354</v>
      </c>
      <c r="F11" s="20">
        <f>D11-C11</f>
        <v>10957.609999999986</v>
      </c>
    </row>
    <row r="12" spans="2:6" ht="15">
      <c r="B12" s="2" t="s">
        <v>8</v>
      </c>
      <c r="C12" s="7">
        <v>46469.49</v>
      </c>
      <c r="D12" s="7">
        <v>43847.72</v>
      </c>
      <c r="E12" s="13">
        <f t="shared" si="0"/>
        <v>-0.056419168792254837</v>
      </c>
      <c r="F12" s="20">
        <f t="shared" si="1"/>
        <v>-2621.7699999999968</v>
      </c>
    </row>
    <row r="13" spans="2:6" ht="15">
      <c r="B13" s="5" t="s">
        <v>9</v>
      </c>
      <c r="C13" s="10">
        <v>296285.71999999997</v>
      </c>
      <c r="D13" s="10">
        <v>304621.55</v>
      </c>
      <c r="E13" s="12">
        <f t="shared" si="0"/>
        <v>0.028134430508496955</v>
      </c>
      <c r="F13" s="7">
        <f t="shared" si="1"/>
        <v>8335.8300000000163</v>
      </c>
    </row>
    <row r="14" spans="2:6" ht="15">
      <c r="B14" s="5" t="s">
        <v>10</v>
      </c>
      <c r="C14" s="10">
        <f>SUM(C10-C13)</f>
        <v>21042.030000000028</v>
      </c>
      <c r="D14" s="10">
        <f>SUM(D10-D13)</f>
        <v>51133.48000000004</v>
      </c>
      <c r="E14" s="12">
        <f t="shared" si="0"/>
        <v>1.4300640194886127</v>
      </c>
      <c r="F14" s="7">
        <f t="shared" si="1"/>
        <v>30091.450000000012</v>
      </c>
    </row>
    <row r="15" spans="2:6" ht="17.25">
      <c r="B15" s="5" t="s">
        <v>14</v>
      </c>
      <c r="C15" s="10">
        <f>(C4+C5+C8)-C11</f>
        <v>51730.850000000006</v>
      </c>
      <c r="D15" s="10">
        <f>(D4+D5+D8)-D11</f>
        <v>76903.930000000022</v>
      </c>
      <c r="E15" s="12">
        <f>(D15/C15)-1</f>
        <v>0.48661640007848339</v>
      </c>
      <c r="F15" s="7">
        <f t="shared" si="1"/>
        <v>25173.080000000016</v>
      </c>
    </row>
    <row r="16" spans="2:15" s="1" customFormat="1" ht="15" customHeight="1">
      <c r="B16" s="23" t="s">
        <v>13</v>
      </c>
      <c r="C16" s="23"/>
      <c r="D16" s="23"/>
      <c r="E16" s="23"/>
      <c r="F16" s="24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5"/>
      <c r="C17" s="25"/>
      <c r="D17" s="25"/>
      <c r="E17" s="25"/>
      <c r="F17" s="26"/>
      <c r="G17"/>
      <c r="H17"/>
      <c r="I17"/>
      <c r="J17"/>
      <c r="K17"/>
      <c r="L17"/>
      <c r="M17"/>
    </row>
    <row r="18" spans="2:5" s="1" customFormat="1" ht="15" customHeight="1">
      <c r="B18" s="15"/>
      <c r="C18" s="15"/>
      <c r="D18" s="15"/>
      <c r="E18" s="15"/>
    </row>
    <row r="20" spans="2:6" ht="16.5" thickBot="1">
      <c r="B20" s="21" t="s">
        <v>19</v>
      </c>
      <c r="C20" s="21"/>
      <c r="D20" s="21"/>
      <c r="E20" s="21"/>
      <c r="F20" s="22"/>
    </row>
    <row r="21" spans="2:6" ht="15.75" thickBot="1">
      <c r="B21" s="16" t="s">
        <v>11</v>
      </c>
      <c r="C21" s="17" t="s">
        <v>16</v>
      </c>
      <c r="D21" s="17" t="s">
        <v>17</v>
      </c>
      <c r="E21" s="18" t="s">
        <v>12</v>
      </c>
      <c r="F21" s="19" t="s">
        <v>18</v>
      </c>
    </row>
    <row r="22" spans="2:6" ht="15">
      <c r="B22" s="8" t="s">
        <v>0</v>
      </c>
      <c r="C22" s="9">
        <v>107984.28</v>
      </c>
      <c r="D22" s="9">
        <v>119888.91</v>
      </c>
      <c r="E22" s="11">
        <f>(D22/C22)-1</f>
        <v>0.11024410219709768</v>
      </c>
      <c r="F22" s="9">
        <f>D22-C22</f>
        <v>11904.630000000005</v>
      </c>
    </row>
    <row r="23" spans="2:6" ht="15">
      <c r="B23" s="2" t="s">
        <v>1</v>
      </c>
      <c r="C23" s="7">
        <v>16492.07</v>
      </c>
      <c r="D23" s="7">
        <v>17623.490000000002</v>
      </c>
      <c r="E23" s="3">
        <f t="shared" si="2" ref="E23:E31">(D23/C23)-1</f>
        <v>0.068603880531673767</v>
      </c>
      <c r="F23" s="7">
        <f t="shared" si="3" ref="F23:F33">D23-C23</f>
        <v>1131.4200000000019</v>
      </c>
    </row>
    <row r="24" spans="2:6" ht="15">
      <c r="B24" s="2" t="s">
        <v>2</v>
      </c>
      <c r="C24" s="7">
        <v>2594.56</v>
      </c>
      <c r="D24" s="7">
        <v>4102.95</v>
      </c>
      <c r="E24" s="3">
        <f t="shared" si="2"/>
        <v>0.58136639738529849</v>
      </c>
      <c r="F24" s="7">
        <f t="shared" si="3"/>
        <v>1508.39</v>
      </c>
    </row>
    <row r="25" spans="2:6" ht="15">
      <c r="B25" s="4" t="s">
        <v>3</v>
      </c>
      <c r="C25" s="7">
        <v>39185.50</v>
      </c>
      <c r="D25" s="7">
        <v>42132.58</v>
      </c>
      <c r="E25" s="3">
        <f t="shared" si="2"/>
        <v>0.075208431690293676</v>
      </c>
      <c r="F25" s="7">
        <f t="shared" si="3"/>
        <v>2947.0800000000017</v>
      </c>
    </row>
    <row r="26" spans="2:6" ht="15">
      <c r="B26" s="2" t="s">
        <v>4</v>
      </c>
      <c r="C26" s="7">
        <v>31088.77</v>
      </c>
      <c r="D26" s="7">
        <v>34244.22</v>
      </c>
      <c r="E26" s="3">
        <f t="shared" si="2"/>
        <v>0.10149806505693215</v>
      </c>
      <c r="F26" s="7">
        <f t="shared" si="3"/>
        <v>3155.4500000000007</v>
      </c>
    </row>
    <row r="27" spans="2:6" ht="15">
      <c r="B27" s="2" t="s">
        <v>5</v>
      </c>
      <c r="C27" s="7">
        <v>8096.73</v>
      </c>
      <c r="D27" s="7">
        <v>7888.37</v>
      </c>
      <c r="E27" s="13">
        <f t="shared" si="2"/>
        <v>-0.02573384563891834</v>
      </c>
      <c r="F27" s="7">
        <f t="shared" si="3"/>
        <v>-208.35999999999967</v>
      </c>
    </row>
    <row r="28" spans="2:6" ht="15">
      <c r="B28" s="5" t="s">
        <v>6</v>
      </c>
      <c r="C28" s="10">
        <v>166256.35</v>
      </c>
      <c r="D28" s="10">
        <v>183747.92</v>
      </c>
      <c r="E28" s="12">
        <f t="shared" si="2"/>
        <v>0.10520843264031732</v>
      </c>
      <c r="F28" s="7">
        <f t="shared" si="3"/>
        <v>17491.570000000007</v>
      </c>
    </row>
    <row r="29" spans="2:6" ht="15">
      <c r="B29" s="6" t="s">
        <v>7</v>
      </c>
      <c r="C29" s="7">
        <v>124588.27</v>
      </c>
      <c r="D29" s="7">
        <v>126465.45</v>
      </c>
      <c r="E29" s="13">
        <f t="shared" si="2"/>
        <v>0.015067068512950588</v>
      </c>
      <c r="F29" s="20">
        <f t="shared" si="3"/>
        <v>1877.179999999993</v>
      </c>
    </row>
    <row r="30" spans="2:6" ht="15">
      <c r="B30" s="2" t="s">
        <v>8</v>
      </c>
      <c r="C30" s="7">
        <v>33295.33</v>
      </c>
      <c r="D30" s="7">
        <v>32285.36</v>
      </c>
      <c r="E30" s="13">
        <f t="shared" si="2"/>
        <v>-0.03033368343248144</v>
      </c>
      <c r="F30" s="20">
        <f t="shared" si="3"/>
        <v>-1009.9700000000012</v>
      </c>
    </row>
    <row r="31" spans="2:6" ht="15">
      <c r="B31" s="5" t="s">
        <v>9</v>
      </c>
      <c r="C31" s="10">
        <v>157883.60</v>
      </c>
      <c r="D31" s="10">
        <v>158750.81</v>
      </c>
      <c r="E31" s="14">
        <f t="shared" si="2"/>
        <v>0.0054927174196686135</v>
      </c>
      <c r="F31" s="20">
        <f t="shared" si="3"/>
        <v>867.20999999999185</v>
      </c>
    </row>
    <row r="32" spans="2:6" s="1" customFormat="1" ht="15">
      <c r="B32" s="5" t="s">
        <v>10</v>
      </c>
      <c r="C32" s="10">
        <f>SUM(C28-C31)</f>
        <v>8372.75</v>
      </c>
      <c r="D32" s="10">
        <f>SUM(D28-D31)</f>
        <v>24997.110000000015</v>
      </c>
      <c r="E32" s="12">
        <f>(D32/C32)-1</f>
        <v>1.9855316353647265</v>
      </c>
      <c r="F32" s="7">
        <f t="shared" si="3"/>
        <v>16624.360000000015</v>
      </c>
    </row>
    <row r="33" spans="2:6" ht="17.25">
      <c r="B33" s="5" t="s">
        <v>14</v>
      </c>
      <c r="C33" s="10">
        <f>(C22+C23+C26)-C29</f>
        <v>30976.849999999991</v>
      </c>
      <c r="D33" s="10">
        <f>(D22+D23+D26)-D29</f>
        <v>45291.17</v>
      </c>
      <c r="E33" s="12">
        <f>(D33/C33)-1</f>
        <v>0.46209734043325934</v>
      </c>
      <c r="F33" s="7">
        <f t="shared" si="3"/>
        <v>14314.320000000007</v>
      </c>
    </row>
    <row r="34" spans="2:6" s="1" customFormat="1" ht="15" customHeight="1">
      <c r="B34" s="23" t="s">
        <v>13</v>
      </c>
      <c r="C34" s="23"/>
      <c r="D34" s="23"/>
      <c r="E34" s="23"/>
      <c r="F34" s="24"/>
    </row>
    <row r="35" spans="2:6" s="1" customFormat="1" ht="21" customHeight="1">
      <c r="B35" s="25"/>
      <c r="C35" s="25"/>
      <c r="D35" s="25"/>
      <c r="E35" s="25"/>
      <c r="F35" s="26"/>
    </row>
    <row r="38" spans="2:6" ht="16.5" thickBot="1">
      <c r="B38" s="21" t="s">
        <v>20</v>
      </c>
      <c r="C38" s="21"/>
      <c r="D38" s="21"/>
      <c r="E38" s="21"/>
      <c r="F38" s="22"/>
    </row>
    <row r="39" spans="2:6" ht="15.75" thickBot="1">
      <c r="B39" s="16" t="s">
        <v>11</v>
      </c>
      <c r="C39" s="17" t="s">
        <v>16</v>
      </c>
      <c r="D39" s="17" t="s">
        <v>17</v>
      </c>
      <c r="E39" s="18" t="s">
        <v>12</v>
      </c>
      <c r="F39" s="19" t="s">
        <v>18</v>
      </c>
    </row>
    <row r="40" spans="2:6" ht="15">
      <c r="B40" s="8" t="s">
        <v>0</v>
      </c>
      <c r="C40" s="9">
        <v>30972.88</v>
      </c>
      <c r="D40" s="9">
        <v>35451.379999999997</v>
      </c>
      <c r="E40" s="11">
        <f>(D40/C40)-1</f>
        <v>0.14459423857258336</v>
      </c>
      <c r="F40" s="9">
        <f>D40-C40</f>
        <v>4478.4999999999964</v>
      </c>
    </row>
    <row r="41" spans="2:6" ht="15">
      <c r="B41" s="2" t="s">
        <v>1</v>
      </c>
      <c r="C41" s="7">
        <v>3510.94</v>
      </c>
      <c r="D41" s="7">
        <v>3754.27</v>
      </c>
      <c r="E41" s="3">
        <f t="shared" si="4" ref="E41:E49">(D41/C41)-1</f>
        <v>0.069306225683150258</v>
      </c>
      <c r="F41" s="7">
        <f t="shared" si="5" ref="F41:F51">D41-C41</f>
        <v>243.32999999999993</v>
      </c>
    </row>
    <row r="42" spans="2:6" ht="15">
      <c r="B42" s="2" t="s">
        <v>2</v>
      </c>
      <c r="C42" s="7">
        <v>111.43</v>
      </c>
      <c r="D42" s="7">
        <v>216.51</v>
      </c>
      <c r="E42" s="13">
        <f t="shared" si="4"/>
        <v>0.94301355110831886</v>
      </c>
      <c r="F42" s="20">
        <f t="shared" si="5"/>
        <v>105.07999999999998</v>
      </c>
    </row>
    <row r="43" spans="2:6" ht="15">
      <c r="B43" s="4" t="s">
        <v>3</v>
      </c>
      <c r="C43" s="7">
        <v>116476.15</v>
      </c>
      <c r="D43" s="7">
        <v>132586.16</v>
      </c>
      <c r="E43" s="3">
        <f t="shared" si="4"/>
        <v>0.13831166294559027</v>
      </c>
      <c r="F43" s="7">
        <f t="shared" si="5"/>
        <v>16110.010000000009</v>
      </c>
    </row>
    <row r="44" spans="2:6" ht="15">
      <c r="B44" s="2" t="s">
        <v>4</v>
      </c>
      <c r="C44" s="7">
        <v>111498.15</v>
      </c>
      <c r="D44" s="7">
        <v>126715.51</v>
      </c>
      <c r="E44" s="3">
        <f t="shared" si="4"/>
        <v>0.13648082950255236</v>
      </c>
      <c r="F44" s="7">
        <f t="shared" si="5"/>
        <v>15217.36</v>
      </c>
    </row>
    <row r="45" spans="2:6" ht="15">
      <c r="B45" s="2" t="s">
        <v>5</v>
      </c>
      <c r="C45" s="7">
        <v>4977.99</v>
      </c>
      <c r="D45" s="7">
        <v>5870.65</v>
      </c>
      <c r="E45" s="13">
        <f t="shared" si="4"/>
        <v>0.17932137268254866</v>
      </c>
      <c r="F45" s="20">
        <f t="shared" si="5"/>
        <v>892.65999999999985</v>
      </c>
    </row>
    <row r="46" spans="2:6" ht="15">
      <c r="B46" s="5" t="s">
        <v>6</v>
      </c>
      <c r="C46" s="10">
        <v>151071.40</v>
      </c>
      <c r="D46" s="10">
        <v>172007.11</v>
      </c>
      <c r="E46" s="12">
        <f t="shared" si="4"/>
        <v>0.13858155812417161</v>
      </c>
      <c r="F46" s="7">
        <f t="shared" si="5"/>
        <v>20935.709999999992</v>
      </c>
    </row>
    <row r="47" spans="2:6" ht="15">
      <c r="B47" s="6" t="s">
        <v>7</v>
      </c>
      <c r="C47" s="7">
        <v>125227.96</v>
      </c>
      <c r="D47" s="7">
        <v>134308.38</v>
      </c>
      <c r="E47" s="13">
        <f t="shared" si="4"/>
        <v>0.072511122915361659</v>
      </c>
      <c r="F47" s="7">
        <f t="shared" si="5"/>
        <v>9080.4199999999983</v>
      </c>
    </row>
    <row r="48" spans="2:6" ht="15">
      <c r="B48" s="2" t="s">
        <v>8</v>
      </c>
      <c r="C48" s="7">
        <v>13174.16</v>
      </c>
      <c r="D48" s="7">
        <v>11562.36</v>
      </c>
      <c r="E48" s="13">
        <f t="shared" si="4"/>
        <v>-0.12234556131092977</v>
      </c>
      <c r="F48" s="7">
        <f t="shared" si="5"/>
        <v>-1611.7999999999993</v>
      </c>
    </row>
    <row r="49" spans="2:6" ht="15">
      <c r="B49" s="5" t="s">
        <v>9</v>
      </c>
      <c r="C49" s="10">
        <v>138402.12</v>
      </c>
      <c r="D49" s="10">
        <v>145870.74</v>
      </c>
      <c r="E49" s="14">
        <f t="shared" si="4"/>
        <v>0.053963190737251754</v>
      </c>
      <c r="F49" s="7">
        <f t="shared" si="5"/>
        <v>7468.6199999999953</v>
      </c>
    </row>
    <row r="50" spans="2:6" s="1" customFormat="1" ht="15">
      <c r="B50" s="5" t="s">
        <v>10</v>
      </c>
      <c r="C50" s="10">
        <f>SUM(C46-C49)</f>
        <v>12669.28</v>
      </c>
      <c r="D50" s="10">
        <f>SUM(D46-D49)</f>
        <v>26136.369999999995</v>
      </c>
      <c r="E50" s="12">
        <f>(D50/C50)-1</f>
        <v>1.0629720078804792</v>
      </c>
      <c r="F50" s="7">
        <f t="shared" si="5"/>
        <v>13467.089999999997</v>
      </c>
    </row>
    <row r="51" spans="2:6" ht="17.25">
      <c r="B51" s="5" t="s">
        <v>14</v>
      </c>
      <c r="C51" s="10">
        <f>(C40+C41+C44)-C47</f>
        <v>20754.009999999995</v>
      </c>
      <c r="D51" s="10">
        <f>(D40+D41+D44)-D47</f>
        <v>31612.77999999997</v>
      </c>
      <c r="E51" s="12">
        <f>(D51/C51)-1</f>
        <v>0.52321310435910839</v>
      </c>
      <c r="F51" s="7">
        <f t="shared" si="5"/>
        <v>10858.769999999975</v>
      </c>
    </row>
    <row r="52" spans="2:6" ht="15">
      <c r="B52" s="23" t="s">
        <v>13</v>
      </c>
      <c r="C52" s="23"/>
      <c r="D52" s="23"/>
      <c r="E52" s="23"/>
      <c r="F52" s="24"/>
    </row>
    <row r="53" spans="2:6" ht="21" customHeight="1">
      <c r="B53" s="25"/>
      <c r="C53" s="25"/>
      <c r="D53" s="25"/>
      <c r="E53" s="25"/>
      <c r="F53" s="26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Měsíční zpráva - tabulky hospodaření.xlsx</vt:lpwstr>
  </property>
</Properties>
</file>