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2300" activeTab="0"/>
  </bookViews>
  <sheets>
    <sheet name="List1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<sst xmlns="http://schemas.openxmlformats.org/spreadsheetml/2006/main" count="57" uniqueCount="21">
  <si>
    <t>Daňové příjmy</t>
  </si>
  <si>
    <t>Nedaňové příjmy</t>
  </si>
  <si>
    <t>Kapitálové příjmy</t>
  </si>
  <si>
    <t>Transfery</t>
  </si>
  <si>
    <t>Neinvestiční transfery</t>
  </si>
  <si>
    <t>Investiční transfery</t>
  </si>
  <si>
    <t>Příjmy celkem</t>
  </si>
  <si>
    <t>Běžné výdaje</t>
  </si>
  <si>
    <t>Kapitálové výdaje</t>
  </si>
  <si>
    <t>Výdaje celkem</t>
  </si>
  <si>
    <t>Saldo</t>
  </si>
  <si>
    <t>únor 2020</t>
  </si>
  <si>
    <t>únor 2021</t>
  </si>
  <si>
    <t>v mil. Kč</t>
  </si>
  <si>
    <t>Meziroční % změna</t>
  </si>
  <si>
    <t>1) Provozní saldo vyjadřuje volné peněžní prostředky, které z běžných příjmů mohou být využity na investice, případně splácení dluhů atd. Provozní saldo = (daňové příjmy + nedaňové příjmy + neinvestiční transfery) - běžné výdaje.</t>
  </si>
  <si>
    <r>
      <t>Provozní saldo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</si>
  <si>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Výsledky hospodaření územních rozpočtů za leden až únor 2021</t>
  </si>
  <si>
    <t>Výsledky hospodaření obcí za leden až únor 2021</t>
  </si>
  <si>
    <t>Výsledky hospodaření krajů za ledena až únor 2021</t>
  </si>
  <si>
    <t>Rozdíl 02.2021-02.2020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</si>
</sst>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4" tint="0.799979984760284"/>
        <bgColor indexed="64"/>
      </patternFill>
    </fill>
  </fills>
  <borders count="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2" borderId="1" applyNumberFormat="0" applyProtection="0">
      <alignment horizontal="left" vertical="center" indent="1"/>
    </xf>
  </cellStyleXfs>
  <cellXfs count="30">
    <xf numFmtId="0" fontId="0" fillId="0" borderId="0" xfId="0"/>
    <xf numFmtId="0" fontId="0" fillId="0" borderId="0" xfId="0"/>
    <xf numFmtId="0" fontId="0" fillId="0" borderId="2" xfId="0" applyBorder="1"/>
    <xf numFmtId="10" fontId="0" fillId="0" borderId="2" xfId="0" applyNumberFormat="1" applyBorder="1"/>
    <xf numFmtId="0" fontId="0" fillId="0" borderId="2" xfId="0" applyFill="1" applyBorder="1"/>
    <xf numFmtId="0" fontId="2" fillId="0" borderId="2" xfId="0" applyFont="1" applyBorder="1"/>
    <xf numFmtId="0" fontId="0" fillId="3" borderId="2" xfId="0" applyFill="1" applyBorder="1"/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164" fontId="2" fillId="0" borderId="2" xfId="0" applyNumberFormat="1" applyFont="1" applyBorder="1"/>
    <xf numFmtId="10" fontId="0" fillId="0" borderId="3" xfId="0" applyNumberFormat="1" applyBorder="1"/>
    <xf numFmtId="10" fontId="0" fillId="4" borderId="2" xfId="0" applyNumberFormat="1" applyFill="1" applyBorder="1"/>
    <xf numFmtId="10" fontId="2" fillId="0" borderId="2" xfId="0" applyNumberFormat="1" applyFont="1" applyBorder="1"/>
    <xf numFmtId="10" fontId="0" fillId="3" borderId="2" xfId="0" applyNumberFormat="1" applyFill="1" applyBorder="1"/>
    <xf numFmtId="10" fontId="2" fillId="4" borderId="2" xfId="0" applyNumberFormat="1" applyFont="1" applyFill="1" applyBorder="1"/>
    <xf numFmtId="10" fontId="2" fillId="3" borderId="2" xfId="0" applyNumberFormat="1" applyFont="1" applyFill="1" applyBorder="1"/>
    <xf numFmtId="0" fontId="0" fillId="0" borderId="0" xfId="0" applyAlignment="1">
      <alignment wrapText="1"/>
    </xf>
    <xf numFmtId="164" fontId="0" fillId="4" borderId="2" xfId="0" applyNumberFormat="1" applyFill="1" applyBorder="1"/>
    <xf numFmtId="0" fontId="0" fillId="5" borderId="4" xfId="0" applyFill="1" applyBorder="1"/>
    <xf numFmtId="49" fontId="2" fillId="5" borderId="5" xfId="0" applyNumberFormat="1" applyFont="1" applyFill="1" applyBorder="1"/>
    <xf numFmtId="0" fontId="2" fillId="5" borderId="5" xfId="0" applyFont="1" applyFill="1" applyBorder="1"/>
    <xf numFmtId="0" fontId="2" fillId="5" borderId="6" xfId="0" applyFont="1" applyFill="1" applyBorder="1"/>
    <xf numFmtId="0" fontId="4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/>
    </xf>
    <xf numFmtId="0" fontId="0" fillId="0" borderId="7" xfId="0" applyBorder="1" applyAlignment="1">
      <alignment/>
    </xf>
    <xf numFmtId="0" fontId="6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BEXstdItem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53"/>
  <sheetViews>
    <sheetView tabSelected="1" workbookViewId="0" topLeftCell="A1">
      <selection pane="topLeft" activeCell="H7" sqref="H7"/>
    </sheetView>
  </sheetViews>
  <sheetFormatPr defaultRowHeight="15"/>
  <cols>
    <col min="1" max="1" width="3.28571428571429" customWidth="1"/>
    <col min="2" max="2" width="20.7142857142857" bestFit="1" customWidth="1"/>
    <col min="3" max="3" width="0" hidden="1" customWidth="1"/>
    <col min="4" max="4" width="10" bestFit="1" customWidth="1"/>
    <col min="5" max="5" width="18.4285714285714" bestFit="1" customWidth="1"/>
    <col min="6" max="6" width="21" bestFit="1" customWidth="1"/>
  </cols>
  <sheetData>
    <row r="1" s="1" customFormat="1" ht="15"/>
    <row r="2" spans="2:6" ht="16.5" thickBot="1">
      <c r="B2" s="23" t="s">
        <v>17</v>
      </c>
      <c r="C2" s="23"/>
      <c r="D2" s="23"/>
      <c r="E2" s="23"/>
      <c r="F2" s="24"/>
    </row>
    <row r="3" spans="2:6" ht="15.75" thickBot="1">
      <c r="B3" s="19" t="s">
        <v>13</v>
      </c>
      <c r="C3" s="20" t="s">
        <v>11</v>
      </c>
      <c r="D3" s="20" t="s">
        <v>12</v>
      </c>
      <c r="E3" s="21" t="s">
        <v>14</v>
      </c>
      <c r="F3" s="22" t="s">
        <v>20</v>
      </c>
    </row>
    <row r="4" spans="2:6" ht="15">
      <c r="B4" s="8" t="s">
        <v>0</v>
      </c>
      <c r="C4" s="9">
        <v>48476.61</v>
      </c>
      <c r="D4" s="9">
        <v>49631.20</v>
      </c>
      <c r="E4" s="11">
        <f>(D4/C4)-1</f>
        <v>0.023817465784014225</v>
      </c>
      <c r="F4" s="9">
        <f>D4-C4</f>
        <v>1154.5899999999965</v>
      </c>
    </row>
    <row r="5" spans="2:6" ht="15">
      <c r="B5" s="2" t="s">
        <v>1</v>
      </c>
      <c r="C5" s="7">
        <v>6472.37</v>
      </c>
      <c r="D5" s="7">
        <v>7217.54</v>
      </c>
      <c r="E5" s="3">
        <f t="shared" si="0" ref="E5:E14">(D5/C5)-1</f>
        <v>0.11513093349113235</v>
      </c>
      <c r="F5" s="7">
        <f t="shared" si="1" ref="F5:F15">D5-C5</f>
        <v>745.17</v>
      </c>
    </row>
    <row r="6" spans="2:6" ht="15">
      <c r="B6" s="2" t="s">
        <v>2</v>
      </c>
      <c r="C6" s="7">
        <v>1012.01</v>
      </c>
      <c r="D6" s="7">
        <v>1148.92</v>
      </c>
      <c r="E6" s="3">
        <f t="shared" si="0"/>
        <v>0.13528522445430391</v>
      </c>
      <c r="F6" s="7">
        <f t="shared" si="1"/>
        <v>136.91000000000008</v>
      </c>
    </row>
    <row r="7" spans="2:6" ht="15">
      <c r="B7" s="4" t="s">
        <v>3</v>
      </c>
      <c r="C7" s="7">
        <v>43191.24</v>
      </c>
      <c r="D7" s="7">
        <v>47899.97</v>
      </c>
      <c r="E7" s="3">
        <f t="shared" si="0"/>
        <v>0.10902048656162688</v>
      </c>
      <c r="F7" s="7">
        <f t="shared" si="1"/>
        <v>4708.7300000000032</v>
      </c>
    </row>
    <row r="8" spans="2:6" ht="15">
      <c r="B8" s="2" t="s">
        <v>4</v>
      </c>
      <c r="C8" s="7">
        <v>41138.54</v>
      </c>
      <c r="D8" s="7">
        <v>45920.45</v>
      </c>
      <c r="E8" s="3">
        <f t="shared" si="0"/>
        <v>0.1162391762080035</v>
      </c>
      <c r="F8" s="7">
        <f t="shared" si="1"/>
        <v>4781.9099999999962</v>
      </c>
    </row>
    <row r="9" spans="2:6" ht="15">
      <c r="B9" s="2" t="s">
        <v>5</v>
      </c>
      <c r="C9" s="7">
        <v>2052.6999999999998</v>
      </c>
      <c r="D9" s="7">
        <v>1979.52</v>
      </c>
      <c r="E9" s="12">
        <f t="shared" si="0"/>
        <v>-0.035650606518244143</v>
      </c>
      <c r="F9" s="18">
        <f t="shared" si="1"/>
        <v>-73.179999999999836</v>
      </c>
    </row>
    <row r="10" spans="2:6" ht="15">
      <c r="B10" s="5" t="s">
        <v>6</v>
      </c>
      <c r="C10" s="10">
        <v>99198.12</v>
      </c>
      <c r="D10" s="10">
        <v>105901.03</v>
      </c>
      <c r="E10" s="13">
        <f t="shared" si="0"/>
        <v>0.067570937836321843</v>
      </c>
      <c r="F10" s="7">
        <f t="shared" si="1"/>
        <v>6702.9100000000035</v>
      </c>
    </row>
    <row r="11" spans="2:6" ht="15">
      <c r="B11" s="6" t="s">
        <v>7</v>
      </c>
      <c r="C11" s="7">
        <v>73123.509999999995</v>
      </c>
      <c r="D11" s="7">
        <v>75021.48</v>
      </c>
      <c r="E11" s="3">
        <f t="shared" si="0"/>
        <v>0.025955674173737009</v>
      </c>
      <c r="F11" s="7">
        <f>D11-C11</f>
        <v>1897.9700000000012</v>
      </c>
    </row>
    <row r="12" spans="2:6" ht="15">
      <c r="B12" s="2" t="s">
        <v>8</v>
      </c>
      <c r="C12" s="7">
        <v>9825.5499999999993</v>
      </c>
      <c r="D12" s="7">
        <v>8898.7900000000009</v>
      </c>
      <c r="E12" s="12">
        <f t="shared" si="0"/>
        <v>-0.094321437476782344</v>
      </c>
      <c r="F12" s="18">
        <f t="shared" si="1"/>
        <v>-926.7599999999984</v>
      </c>
    </row>
    <row r="13" spans="2:6" ht="15">
      <c r="B13" s="5" t="s">
        <v>9</v>
      </c>
      <c r="C13" s="10">
        <v>82949.070000000007</v>
      </c>
      <c r="D13" s="10">
        <v>83920.27</v>
      </c>
      <c r="E13" s="13">
        <f t="shared" si="0"/>
        <v>0.011708389256202656</v>
      </c>
      <c r="F13" s="7">
        <f t="shared" si="1"/>
        <v>971.19999999999709</v>
      </c>
    </row>
    <row r="14" spans="2:6" ht="15">
      <c r="B14" s="5" t="s">
        <v>10</v>
      </c>
      <c r="C14" s="10">
        <v>16249.05</v>
      </c>
      <c r="D14" s="10">
        <v>21980.76</v>
      </c>
      <c r="E14" s="13">
        <f t="shared" si="0"/>
        <v>0.35274123718001982</v>
      </c>
      <c r="F14" s="7">
        <f t="shared" si="1"/>
        <v>5731.7099999999991</v>
      </c>
    </row>
    <row r="15" spans="2:6" ht="17.25">
      <c r="B15" s="5" t="s">
        <v>16</v>
      </c>
      <c r="C15" s="10">
        <f>(C4+C5+C8)-C11</f>
        <v>22964.010000000009</v>
      </c>
      <c r="D15" s="10">
        <f>(D4+D5+D8)-D11</f>
        <v>27747.710000000006</v>
      </c>
      <c r="E15" s="13">
        <f>(D15/C15)-1</f>
        <v>0.20831292095762</v>
      </c>
      <c r="F15" s="7">
        <f t="shared" si="1"/>
        <v>4783.6999999999971</v>
      </c>
    </row>
    <row r="16" spans="2:15" s="1" customFormat="1" ht="15" customHeight="1">
      <c r="B16" s="26" t="s">
        <v>15</v>
      </c>
      <c r="C16" s="26"/>
      <c r="D16" s="26"/>
      <c r="E16" s="26"/>
      <c r="F16" s="27"/>
      <c r="G16"/>
      <c r="H16"/>
      <c r="I16"/>
      <c r="J16"/>
      <c r="K16"/>
      <c r="L16"/>
      <c r="M16"/>
      <c r="N16"/>
      <c r="O16"/>
    </row>
    <row r="17" spans="2:13" s="1" customFormat="1" ht="21" customHeight="1">
      <c r="B17" s="28"/>
      <c r="C17" s="28"/>
      <c r="D17" s="28"/>
      <c r="E17" s="28"/>
      <c r="F17" s="29"/>
      <c r="G17"/>
      <c r="H17"/>
      <c r="I17"/>
      <c r="J17"/>
      <c r="K17"/>
      <c r="L17"/>
      <c r="M17"/>
    </row>
    <row r="18" spans="2:5" s="1" customFormat="1" ht="15" customHeight="1">
      <c r="B18" s="17"/>
      <c r="C18" s="17"/>
      <c r="D18" s="17"/>
      <c r="E18" s="17"/>
    </row>
    <row r="20" spans="2:6" ht="16.5" thickBot="1">
      <c r="B20" s="23" t="s">
        <v>18</v>
      </c>
      <c r="C20" s="23"/>
      <c r="D20" s="23"/>
      <c r="E20" s="23"/>
      <c r="F20" s="25"/>
    </row>
    <row r="21" spans="2:6" ht="15.75" thickBot="1">
      <c r="B21" s="19" t="s">
        <v>13</v>
      </c>
      <c r="C21" s="20" t="s">
        <v>11</v>
      </c>
      <c r="D21" s="20" t="s">
        <v>12</v>
      </c>
      <c r="E21" s="21" t="s">
        <v>14</v>
      </c>
      <c r="F21" s="22" t="s">
        <v>20</v>
      </c>
    </row>
    <row r="22" spans="2:6" ht="15">
      <c r="B22" s="8" t="s">
        <v>0</v>
      </c>
      <c r="C22" s="9">
        <v>36832.800000000003</v>
      </c>
      <c r="D22" s="9">
        <v>37487.839999999997</v>
      </c>
      <c r="E22" s="11">
        <f>(D22/C22)-1</f>
        <v>0.017784148910753306</v>
      </c>
      <c r="F22" s="9">
        <f>D22-C22</f>
        <v>655.0399999999936</v>
      </c>
    </row>
    <row r="23" spans="2:6" ht="15">
      <c r="B23" s="2" t="s">
        <v>1</v>
      </c>
      <c r="C23" s="7">
        <v>5285.48</v>
      </c>
      <c r="D23" s="7">
        <v>5360.02</v>
      </c>
      <c r="E23" s="3">
        <f t="shared" si="2" ref="E23:E31">(D23/C23)-1</f>
        <v>0.014102787258678751</v>
      </c>
      <c r="F23" s="7">
        <f t="shared" si="3" ref="F23:F33">D23-C23</f>
        <v>74.540000000000873</v>
      </c>
    </row>
    <row r="24" spans="2:6" ht="15">
      <c r="B24" s="2" t="s">
        <v>2</v>
      </c>
      <c r="C24" s="7">
        <v>933.04</v>
      </c>
      <c r="D24" s="7">
        <v>1096.25</v>
      </c>
      <c r="E24" s="3">
        <f t="shared" si="2"/>
        <v>0.17492283289033694</v>
      </c>
      <c r="F24" s="7">
        <f t="shared" si="3"/>
        <v>163.21000000000004</v>
      </c>
    </row>
    <row r="25" spans="2:6" ht="15">
      <c r="B25" s="4" t="s">
        <v>3</v>
      </c>
      <c r="C25" s="7">
        <v>9029.60</v>
      </c>
      <c r="D25" s="7">
        <v>10082.81</v>
      </c>
      <c r="E25" s="3">
        <f t="shared" si="2"/>
        <v>0.11663971825994501</v>
      </c>
      <c r="F25" s="7">
        <f t="shared" si="3"/>
        <v>1053.2099999999991</v>
      </c>
    </row>
    <row r="26" spans="2:6" ht="15">
      <c r="B26" s="2" t="s">
        <v>4</v>
      </c>
      <c r="C26" s="7">
        <v>7787.29</v>
      </c>
      <c r="D26" s="7">
        <v>8654.61</v>
      </c>
      <c r="E26" s="3">
        <f t="shared" si="2"/>
        <v>0.11137635814256308</v>
      </c>
      <c r="F26" s="7">
        <f t="shared" si="3"/>
        <v>867.32000000000062</v>
      </c>
    </row>
    <row r="27" spans="2:6" ht="15">
      <c r="B27" s="2" t="s">
        <v>5</v>
      </c>
      <c r="C27" s="7">
        <v>1242.32</v>
      </c>
      <c r="D27" s="7">
        <v>1428.20</v>
      </c>
      <c r="E27" s="14">
        <f t="shared" si="2"/>
        <v>0.14962328546590253</v>
      </c>
      <c r="F27" s="7">
        <f t="shared" si="3"/>
        <v>185.88000000000011</v>
      </c>
    </row>
    <row r="28" spans="2:6" ht="15">
      <c r="B28" s="5" t="s">
        <v>6</v>
      </c>
      <c r="C28" s="10">
        <v>52080.70</v>
      </c>
      <c r="D28" s="10">
        <v>54026.28</v>
      </c>
      <c r="E28" s="13">
        <f t="shared" si="2"/>
        <v>0.037357024771172531</v>
      </c>
      <c r="F28" s="7">
        <f t="shared" si="3"/>
        <v>1945.5800000000017</v>
      </c>
    </row>
    <row r="29" spans="2:6" ht="15">
      <c r="B29" s="6" t="s">
        <v>7</v>
      </c>
      <c r="C29" s="7">
        <v>36100.07</v>
      </c>
      <c r="D29" s="7">
        <v>35595.78</v>
      </c>
      <c r="E29" s="12">
        <f t="shared" si="2"/>
        <v>-0.013969224990422524</v>
      </c>
      <c r="F29" s="18">
        <f t="shared" si="3"/>
        <v>-504.29000000000087</v>
      </c>
    </row>
    <row r="30" spans="2:6" ht="15">
      <c r="B30" s="2" t="s">
        <v>8</v>
      </c>
      <c r="C30" s="7">
        <v>7802.46</v>
      </c>
      <c r="D30" s="7">
        <v>6535.61</v>
      </c>
      <c r="E30" s="12">
        <f t="shared" si="2"/>
        <v>-0.16236545909879707</v>
      </c>
      <c r="F30" s="18">
        <f t="shared" si="3"/>
        <v>-1266.8500000000004</v>
      </c>
    </row>
    <row r="31" spans="2:6" ht="15">
      <c r="B31" s="5" t="s">
        <v>9</v>
      </c>
      <c r="C31" s="10">
        <v>43902.53</v>
      </c>
      <c r="D31" s="10">
        <v>42131.39</v>
      </c>
      <c r="E31" s="15">
        <f t="shared" si="2"/>
        <v>-0.040342549734605271</v>
      </c>
      <c r="F31" s="18">
        <f t="shared" si="3"/>
        <v>-1771.1399999999994</v>
      </c>
    </row>
    <row r="32" spans="2:6" s="1" customFormat="1" ht="15">
      <c r="B32" s="5" t="s">
        <v>10</v>
      </c>
      <c r="C32" s="10">
        <v>8178.17</v>
      </c>
      <c r="D32" s="10">
        <v>11894.89</v>
      </c>
      <c r="E32" s="13">
        <f>(D32/C32)-1</f>
        <v>0.4544684201966942</v>
      </c>
      <c r="F32" s="7">
        <f t="shared" si="3"/>
        <v>3716.7199999999993</v>
      </c>
    </row>
    <row r="33" spans="2:6" ht="17.25">
      <c r="B33" s="5" t="s">
        <v>16</v>
      </c>
      <c r="C33" s="10">
        <f>(C22+C23+C26)-C29</f>
        <v>13805.50</v>
      </c>
      <c r="D33" s="10">
        <f>(D22+D23+D26)-D29</f>
        <v>15906.690000000002</v>
      </c>
      <c r="E33" s="13">
        <f>(D33/C33)-1</f>
        <v>0.15219948571221642</v>
      </c>
      <c r="F33" s="7">
        <f t="shared" si="3"/>
        <v>2101.1900000000023</v>
      </c>
    </row>
    <row r="34" spans="2:6" s="1" customFormat="1" ht="15" customHeight="1">
      <c r="B34" s="26" t="s">
        <v>15</v>
      </c>
      <c r="C34" s="26"/>
      <c r="D34" s="26"/>
      <c r="E34" s="26"/>
      <c r="F34" s="27"/>
    </row>
    <row r="35" spans="2:6" s="1" customFormat="1" ht="21" customHeight="1">
      <c r="B35" s="28"/>
      <c r="C35" s="28"/>
      <c r="D35" s="28"/>
      <c r="E35" s="28"/>
      <c r="F35" s="29"/>
    </row>
    <row r="38" spans="2:6" ht="16.5" thickBot="1">
      <c r="B38" s="23" t="s">
        <v>19</v>
      </c>
      <c r="C38" s="23"/>
      <c r="D38" s="23"/>
      <c r="E38" s="23"/>
      <c r="F38" s="25"/>
    </row>
    <row r="39" spans="2:6" ht="15.75" thickBot="1">
      <c r="B39" s="19" t="s">
        <v>13</v>
      </c>
      <c r="C39" s="20" t="s">
        <v>11</v>
      </c>
      <c r="D39" s="20" t="s">
        <v>12</v>
      </c>
      <c r="E39" s="21" t="s">
        <v>14</v>
      </c>
      <c r="F39" s="22" t="s">
        <v>20</v>
      </c>
    </row>
    <row r="40" spans="2:6" ht="15">
      <c r="B40" s="8" t="s">
        <v>0</v>
      </c>
      <c r="C40" s="9">
        <v>11643.66</v>
      </c>
      <c r="D40" s="9">
        <v>12143.36</v>
      </c>
      <c r="E40" s="11">
        <f>(D40/C40)-1</f>
        <v>0.042916059039855181</v>
      </c>
      <c r="F40" s="9">
        <f>D40-C40</f>
        <v>499.70000000000073</v>
      </c>
    </row>
    <row r="41" spans="2:6" ht="15">
      <c r="B41" s="2" t="s">
        <v>1</v>
      </c>
      <c r="C41" s="7">
        <v>1021.14</v>
      </c>
      <c r="D41" s="7">
        <v>1554.18</v>
      </c>
      <c r="E41" s="3">
        <f t="shared" si="4" ref="E41:E49">(D41/C41)-1</f>
        <v>0.52200481814442701</v>
      </c>
      <c r="F41" s="7">
        <f t="shared" si="5" ref="F41:F51">D41-C41</f>
        <v>533.04000000000008</v>
      </c>
    </row>
    <row r="42" spans="2:6" ht="15">
      <c r="B42" s="2" t="s">
        <v>2</v>
      </c>
      <c r="C42" s="7">
        <v>72.94</v>
      </c>
      <c r="D42" s="7">
        <v>49.91</v>
      </c>
      <c r="E42" s="12">
        <f t="shared" si="4"/>
        <v>-0.31573896353166986</v>
      </c>
      <c r="F42" s="18">
        <f t="shared" si="5"/>
        <v>-23.03</v>
      </c>
    </row>
    <row r="43" spans="2:6" ht="15">
      <c r="B43" s="4" t="s">
        <v>3</v>
      </c>
      <c r="C43" s="7">
        <v>34871.86</v>
      </c>
      <c r="D43" s="7">
        <v>38734.769999999997</v>
      </c>
      <c r="E43" s="3">
        <f t="shared" si="4"/>
        <v>0.11077441811248367</v>
      </c>
      <c r="F43" s="7">
        <f t="shared" si="5"/>
        <v>3862.9099999999962</v>
      </c>
    </row>
    <row r="44" spans="2:6" ht="15">
      <c r="B44" s="2" t="s">
        <v>4</v>
      </c>
      <c r="C44" s="7">
        <v>33967.46</v>
      </c>
      <c r="D44" s="7">
        <v>38035.64</v>
      </c>
      <c r="E44" s="3">
        <f t="shared" si="4"/>
        <v>0.11976697698326566</v>
      </c>
      <c r="F44" s="7">
        <f t="shared" si="5"/>
        <v>4068.1800000000003</v>
      </c>
    </row>
    <row r="45" spans="2:6" ht="15">
      <c r="B45" s="2" t="s">
        <v>5</v>
      </c>
      <c r="C45" s="7">
        <v>904.40</v>
      </c>
      <c r="D45" s="7">
        <v>699.13</v>
      </c>
      <c r="E45" s="12">
        <f t="shared" si="4"/>
        <v>-0.22696815568332596</v>
      </c>
      <c r="F45" s="18">
        <f t="shared" si="5"/>
        <v>-205.26999999999998</v>
      </c>
    </row>
    <row r="46" spans="2:6" ht="15">
      <c r="B46" s="5" t="s">
        <v>6</v>
      </c>
      <c r="C46" s="10">
        <v>47609.61</v>
      </c>
      <c r="D46" s="10">
        <v>52482.22</v>
      </c>
      <c r="E46" s="13">
        <f t="shared" si="4"/>
        <v>0.10234509377413503</v>
      </c>
      <c r="F46" s="7">
        <f t="shared" si="5"/>
        <v>4872.6100000000006</v>
      </c>
    </row>
    <row r="47" spans="2:6" ht="15">
      <c r="B47" s="6" t="s">
        <v>7</v>
      </c>
      <c r="C47" s="7">
        <v>37756.480000000003</v>
      </c>
      <c r="D47" s="7">
        <v>40190.68</v>
      </c>
      <c r="E47" s="14">
        <f t="shared" si="4"/>
        <v>0.064471052386239291</v>
      </c>
      <c r="F47" s="7">
        <f t="shared" si="5"/>
        <v>2434.1999999999971</v>
      </c>
    </row>
    <row r="48" spans="2:6" ht="15">
      <c r="B48" s="2" t="s">
        <v>8</v>
      </c>
      <c r="C48" s="7">
        <v>1996.88</v>
      </c>
      <c r="D48" s="7">
        <v>2351.42</v>
      </c>
      <c r="E48" s="14">
        <f t="shared" si="4"/>
        <v>0.17754697327831415</v>
      </c>
      <c r="F48" s="7">
        <f t="shared" si="5"/>
        <v>354.53999999999996</v>
      </c>
    </row>
    <row r="49" spans="2:6" ht="15">
      <c r="B49" s="5" t="s">
        <v>9</v>
      </c>
      <c r="C49" s="10">
        <v>39753.36</v>
      </c>
      <c r="D49" s="10">
        <v>42542.10</v>
      </c>
      <c r="E49" s="16">
        <f t="shared" si="4"/>
        <v>0.070151051382826513</v>
      </c>
      <c r="F49" s="7">
        <f t="shared" si="5"/>
        <v>2788.739999999998</v>
      </c>
    </row>
    <row r="50" spans="2:6" s="1" customFormat="1" ht="15">
      <c r="B50" s="5" t="s">
        <v>10</v>
      </c>
      <c r="C50" s="10">
        <v>7856.25</v>
      </c>
      <c r="D50" s="10">
        <v>9940.1200000000008</v>
      </c>
      <c r="E50" s="13">
        <f>(D50/C50)-1</f>
        <v>0.26524996022275271</v>
      </c>
      <c r="F50" s="7">
        <f t="shared" si="5"/>
        <v>2083.8700000000008</v>
      </c>
    </row>
    <row r="51" spans="2:6" ht="17.25">
      <c r="B51" s="5" t="s">
        <v>16</v>
      </c>
      <c r="C51" s="10">
        <f>(C40+C41+C44)-C47</f>
        <v>8875.7799999999916</v>
      </c>
      <c r="D51" s="10">
        <f>(D40+D41+D44)-D47</f>
        <v>11542.50</v>
      </c>
      <c r="E51" s="13">
        <f>(D51/C51)-1</f>
        <v>0.30044908729148445</v>
      </c>
      <c r="F51" s="7">
        <f t="shared" si="5"/>
        <v>2666.7200000000084</v>
      </c>
    </row>
    <row r="52" spans="2:6" ht="15">
      <c r="B52" s="26" t="s">
        <v>15</v>
      </c>
      <c r="C52" s="26"/>
      <c r="D52" s="26"/>
      <c r="E52" s="26"/>
      <c r="F52" s="27"/>
    </row>
    <row r="53" spans="2:6" ht="21" customHeight="1">
      <c r="B53" s="28"/>
      <c r="C53" s="28"/>
      <c r="D53" s="28"/>
      <c r="E53" s="28"/>
      <c r="F53" s="29"/>
    </row>
  </sheetData>
  <mergeCells count="6">
    <mergeCell ref="B2:F2"/>
    <mergeCell ref="B20:F20"/>
    <mergeCell ref="B38:F38"/>
    <mergeCell ref="B52:F53"/>
    <mergeCell ref="B34:F35"/>
    <mergeCell ref="B16:F17"/>
  </mergeCells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2021-05-04T12:26:50Z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Měsíční zpráva - tabulky hospodaření.xlsx</vt:lpwstr>
  </property>
</Properties>
</file>