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580" yWindow="330" windowWidth="12120" windowHeight="7650" tabRatio="772" activeTab="0"/>
  </bookViews>
  <sheets>
    <sheet name="Rekapitulace rozpočtu" sheetId="1" r:id="rId1"/>
    <sheet name="RH" sheetId="2" r:id="rId2"/>
    <sheet name="ŘSE Atico" sheetId="3" r:id="rId3"/>
    <sheet name="RHA1" sheetId="4" r:id="rId4"/>
    <sheet name="RHA2" sheetId="5" r:id="rId5"/>
    <sheet name="RHMG" sheetId="6" r:id="rId6"/>
    <sheet name="RA1" sheetId="7" r:id="rId7"/>
    <sheet name="RA2" sheetId="8" r:id="rId8"/>
    <sheet name="RA01" sheetId="9" r:id="rId9"/>
    <sheet name="RCHL" sheetId="10" r:id="rId10"/>
    <sheet name="EZS" sheetId="11" r:id="rId11"/>
  </sheets>
  <definedNames>
    <definedName name="_xlnm.Print_Area" localSheetId="0">'Rekapitulace rozpočtu'!$B$1:$G$134</definedName>
  </definedNames>
  <calcPr fullCalcOnLoad="1"/>
</workbook>
</file>

<file path=xl/sharedStrings.xml><?xml version="1.0" encoding="utf-8"?>
<sst xmlns="http://schemas.openxmlformats.org/spreadsheetml/2006/main" count="1697" uniqueCount="582">
  <si>
    <t xml:space="preserve">Zásuvky  1 fázové  230V/16A   /  </t>
  </si>
  <si>
    <t>Zásuvky  3 fázové  400V/</t>
  </si>
  <si>
    <t>Vypínač ř.1</t>
  </si>
  <si>
    <t>Střídavý přepínač ř.6</t>
  </si>
  <si>
    <t>Křížový přepínač ř.7</t>
  </si>
  <si>
    <t>Tlačítko ř.1/0</t>
  </si>
  <si>
    <t xml:space="preserve">Revize zkoušky </t>
  </si>
  <si>
    <t xml:space="preserve">Pomocný materiál </t>
  </si>
  <si>
    <t xml:space="preserve">Doprava </t>
  </si>
  <si>
    <t xml:space="preserve">SVÍTIDLA   </t>
  </si>
  <si>
    <t>Popis</t>
  </si>
  <si>
    <t>MJ</t>
  </si>
  <si>
    <t>Počet</t>
  </si>
  <si>
    <t>Akce:</t>
  </si>
  <si>
    <t>Obor:</t>
  </si>
  <si>
    <t>Rozměr / pozn</t>
  </si>
  <si>
    <t>Poř.č./ Kod</t>
  </si>
  <si>
    <t>ks</t>
  </si>
  <si>
    <t>kpl.</t>
  </si>
  <si>
    <t>OBOR</t>
  </si>
  <si>
    <t>Obor</t>
  </si>
  <si>
    <t>m</t>
  </si>
  <si>
    <t>Kabel CYKY 3Jx1,5 pevně</t>
  </si>
  <si>
    <t>Kabel CYKY 5Jx1,5 pevně</t>
  </si>
  <si>
    <t>Kabel CYKY 3Jx2,5 pevně</t>
  </si>
  <si>
    <t>Kabel CYKY 5Jx2,5 pevně</t>
  </si>
  <si>
    <t>Žlab MARS  500/100 vč.příslušenství - m</t>
  </si>
  <si>
    <t xml:space="preserve">ZÁSUVKY  + VYPÍNAČE </t>
  </si>
  <si>
    <t>Kabelový rošt 660  vč.příslušenství - m</t>
  </si>
  <si>
    <t>Koleno 660 vč.příslušenství - m</t>
  </si>
  <si>
    <t>Kabelový rošt 650  vč.příslušenství - m</t>
  </si>
  <si>
    <t>Koleno 650 vč.příslušenství - m</t>
  </si>
  <si>
    <t>Chemické kotvení  HIT-HY 70 550</t>
  </si>
  <si>
    <t>Pomocné konstrukce HILTI + příslušenství</t>
  </si>
  <si>
    <t>Technická činnost</t>
  </si>
  <si>
    <t xml:space="preserve">Odvoz sutě </t>
  </si>
  <si>
    <t>Stavební přípomoci  (bourání začištění</t>
  </si>
  <si>
    <t>VRN</t>
  </si>
  <si>
    <t xml:space="preserve">PROPOJENÍ ROZVADĚČŮ V ROZVODNĚ </t>
  </si>
  <si>
    <t>Kabel 1-CHBU 240 pevně</t>
  </si>
  <si>
    <t>KABELOVÉ ROŠTY V ROZVODNĚ</t>
  </si>
  <si>
    <t>CHEMICKÉ KOTVENÍ    V  ROZVODNĚ</t>
  </si>
  <si>
    <t>POMOCNÉ KONSTRUKCE  HILTI   V ROZVODNĚ</t>
  </si>
  <si>
    <t>OSTATNÍ  V ROZVODNĚ</t>
  </si>
  <si>
    <t>ELEKTROINSTALACE  V  SUTERÉNECH - KABELY</t>
  </si>
  <si>
    <t>KABELOVÉ ROŠTY  V SUTERÉNECH</t>
  </si>
  <si>
    <t xml:space="preserve">CHEMICKÉ KOTVENÍ    V  SUTERÉNECH </t>
  </si>
  <si>
    <t>POMOCNÉ KONSTRUKCE  HILTI   V  SUTERÉNECH</t>
  </si>
  <si>
    <t>OSTATNÍ  V  SUTERÉNECH</t>
  </si>
  <si>
    <t xml:space="preserve">ROZVADĚČE  </t>
  </si>
  <si>
    <t>Kabel CYKY 5Cx35 pevně</t>
  </si>
  <si>
    <t>ŘÍDÍCÍ SYSTÉM ATICO</t>
  </si>
  <si>
    <t>Řídící systém ATICO</t>
  </si>
  <si>
    <t>Zvýšená podlaha pochozí</t>
  </si>
  <si>
    <t>HLAVNÍ ROZVODNA + SUTERÉNY  A1+A2</t>
  </si>
  <si>
    <t>Kabel CYKY 5Cx70 pevně</t>
  </si>
  <si>
    <t>Kabel CYKY 12Cx1,5 pevně</t>
  </si>
  <si>
    <t>Rozvaděč R dílna</t>
  </si>
  <si>
    <t>Svítidla  zářivková 2x58W IP65</t>
  </si>
  <si>
    <t>Svítidla  zářivková 2x58W IP65 + invertor</t>
  </si>
  <si>
    <t>Svítidla  zářivková 2x58W IP20</t>
  </si>
  <si>
    <t>Svítidla  zářivková 2x58W IP20 + invertor</t>
  </si>
  <si>
    <t>Kabel CYKY 5Cx50 pevně</t>
  </si>
  <si>
    <t>Kabel CY10 pevně</t>
  </si>
  <si>
    <t>Kabel CY25 pevně</t>
  </si>
  <si>
    <t>Nouzové svít. 11W 1h</t>
  </si>
  <si>
    <t>Kabel CYKY 5Jx6 pevně</t>
  </si>
  <si>
    <t>Krabice ACIDUR 6455-11</t>
  </si>
  <si>
    <t>Zásuvková skříň</t>
  </si>
  <si>
    <t>Plovákový spínač - přečerpání vody</t>
  </si>
  <si>
    <t>Svítidla  zářivková 2x36W IP20</t>
  </si>
  <si>
    <t>Svítidla  zářivková 2X36W IP20 + invertor</t>
  </si>
  <si>
    <t>Kabelový žlab 400/100 vč.příslušenství - m</t>
  </si>
  <si>
    <t>Koleno 400/100</t>
  </si>
  <si>
    <t>Kabelový žlab 150/50 vč.příslušenství - m</t>
  </si>
  <si>
    <t>Demontáž stávajících páteřních tras</t>
  </si>
  <si>
    <t>Trubka tuhá D 25 pevně</t>
  </si>
  <si>
    <t>Trubka tuhá D 16 pevně</t>
  </si>
  <si>
    <t>Trubka tuhá D 20 pevně</t>
  </si>
  <si>
    <t>Trubka ohebná D 20</t>
  </si>
  <si>
    <t>Trubka ohebná D 25</t>
  </si>
  <si>
    <t>Trubka ohebná D 32</t>
  </si>
  <si>
    <t>Lišta LH 40x20</t>
  </si>
  <si>
    <t xml:space="preserve">Komunikace pro řídící moduly </t>
  </si>
  <si>
    <t>ROZVADĚČ  RH nový</t>
  </si>
  <si>
    <t>Řídící systém DNA - osvětlení chodeb</t>
  </si>
  <si>
    <t>Řídící systém Zumtobel - nouzové osvětlení</t>
  </si>
  <si>
    <t>Zpracování projektové dokumentace</t>
  </si>
  <si>
    <t>Inženýrská činnost</t>
  </si>
  <si>
    <t>MF Letenská 15 - vybavení hlavní rozvodny, napojení nových přívodů a rekonstrukce rozvodů v 1PP v souvislosti s úpravou kotelny</t>
  </si>
  <si>
    <t>ř.</t>
  </si>
  <si>
    <t>Číslo</t>
  </si>
  <si>
    <t>Název</t>
  </si>
  <si>
    <t>Množství</t>
  </si>
  <si>
    <t>3090-012000201008</t>
  </si>
  <si>
    <t>Skříň RFA-LT 20108 2000x1000x800, IP40</t>
  </si>
  <si>
    <t>3090-012000200808</t>
  </si>
  <si>
    <t>Skříň RFA-LT 2088 2000x800x800, IP40</t>
  </si>
  <si>
    <t>3190-018090201000</t>
  </si>
  <si>
    <t>MONTÁŽNÍ PANEL  MP 1020 2000 x 1000 (pro RFA-LT)</t>
  </si>
  <si>
    <t>3190-018090200800</t>
  </si>
  <si>
    <t>MONTÁŽNÍ PANEL  MP 820 2000 x 800 (pro RFA-LT)</t>
  </si>
  <si>
    <t>3190-019100000000</t>
  </si>
  <si>
    <t>DRŽÁK MONTÁŽNÍHO PANELU - 4ks (pro RFA-LT)</t>
  </si>
  <si>
    <t>sada</t>
  </si>
  <si>
    <t>3190-012040200008</t>
  </si>
  <si>
    <t>BOČNÍ ZÁKRYT  BZ 820 2000 x 800, IP40 - 1ks (pro RFA-LT)</t>
  </si>
  <si>
    <t>3190-019330000000</t>
  </si>
  <si>
    <t>DRŽÁK BOČNÍHO ZÁKRYTU - 6ks (pro RFA-LT)</t>
  </si>
  <si>
    <t>3190-019260000000</t>
  </si>
  <si>
    <t>SPOJOVACÍ DÍL - 1ks (pro RFA-LT)</t>
  </si>
  <si>
    <t>1190-DELTA310</t>
  </si>
  <si>
    <t>Nosič přípojnic DELTA 310</t>
  </si>
  <si>
    <t>3020-20159</t>
  </si>
  <si>
    <t>PD-QK-SV270</t>
  </si>
  <si>
    <t/>
  </si>
  <si>
    <t>2820-8033</t>
  </si>
  <si>
    <t>Poj odpoj OPV10S-3</t>
  </si>
  <si>
    <t>2820-38819</t>
  </si>
  <si>
    <t>Poj odpoj OPV10S-1</t>
  </si>
  <si>
    <t>2820-6691</t>
  </si>
  <si>
    <t>Pojistka PV10 2A gG</t>
  </si>
  <si>
    <t>2820-6699</t>
  </si>
  <si>
    <t>Pojistka PV10 10A gG</t>
  </si>
  <si>
    <t>2820-6703</t>
  </si>
  <si>
    <t>Pojistka PV10 16A gG</t>
  </si>
  <si>
    <t>2820-8472</t>
  </si>
  <si>
    <t>Poj odpoj OPV22S-3</t>
  </si>
  <si>
    <t>2820-6756</t>
  </si>
  <si>
    <t>Pojistka PV22 100A gG</t>
  </si>
  <si>
    <t>2820-14375</t>
  </si>
  <si>
    <t>Poj odpoj FH3-3S/F</t>
  </si>
  <si>
    <t>2820-7140</t>
  </si>
  <si>
    <t>Pojistka nož PN3 630A gG</t>
  </si>
  <si>
    <t>4570-951300</t>
  </si>
  <si>
    <t>SVODIČ DEHNventil DV M TNC 255</t>
  </si>
  <si>
    <t>2430-48273</t>
  </si>
  <si>
    <t>Výs. základní jistič Typ H1 NW16 3P</t>
  </si>
  <si>
    <t>2230-48358</t>
  </si>
  <si>
    <t>Výs. jistič NW jednotka Micrologic 2.0A 3P/4P</t>
  </si>
  <si>
    <t>2230-48392</t>
  </si>
  <si>
    <t>Šasi pro typ H1/H2/N1/HA/HF/NA 800/1600 A 3P</t>
  </si>
  <si>
    <t>2430-48143</t>
  </si>
  <si>
    <t>'Pev. jistič zadní horizontální připojení 800/2000 A horní 3P</t>
  </si>
  <si>
    <t>2430-48148</t>
  </si>
  <si>
    <t>Pev. jistič zadní horizontální připojení 800/2000 A spodní 3P</t>
  </si>
  <si>
    <t>2530-48527</t>
  </si>
  <si>
    <t>Výs. jistič motorový pohon st. 50/60 Hz 200-240 V MCH</t>
  </si>
  <si>
    <t>2530-48491</t>
  </si>
  <si>
    <t>Výs. jistič nap. cívka standardní st. 50/60 Hz ss 24-30 V ss, 24 V st.  vyp. cívka MX</t>
  </si>
  <si>
    <t>2530--48484</t>
  </si>
  <si>
    <t>Napěťová spoušť - standardní AC 50/60Hz, DC - 200-250V</t>
  </si>
  <si>
    <t>2230-48470</t>
  </si>
  <si>
    <t>Výs. jistič  Kontakt "Připraven k zapnutí" (max. 1) 1 nízkoúrovňový p</t>
  </si>
  <si>
    <t>2530-33754</t>
  </si>
  <si>
    <t>1nízkoúrovňový kontakt pozice zasunuto</t>
  </si>
  <si>
    <t>2230-48476</t>
  </si>
  <si>
    <t>Kontakt signalizace "Vypnutí prouchou" (SDE) nebo 1 nízkoúrovňový SDE</t>
  </si>
  <si>
    <t>2330-48600</t>
  </si>
  <si>
    <t>Mezifázové bariery</t>
  </si>
  <si>
    <t>2230-33311</t>
  </si>
  <si>
    <t>NS1600H 3P pevný základní jistič</t>
  </si>
  <si>
    <t>2330-33504</t>
  </si>
  <si>
    <t>Řídící jednotka Micrologic 2.0</t>
  </si>
  <si>
    <t>2330-33602</t>
  </si>
  <si>
    <t>Připojovací přední přívody, 1600 A 3P horní</t>
  </si>
  <si>
    <t>2330-33603</t>
  </si>
  <si>
    <t>Připojovací přední přívody horizontální dolní 3P</t>
  </si>
  <si>
    <t>4030-33659</t>
  </si>
  <si>
    <t>Mžikové napěťové spouště 24-30 V AC/DC,MX</t>
  </si>
  <si>
    <t>2230-33012</t>
  </si>
  <si>
    <t>Kontakt indikace prouchy (SDE) pro ručně ovládané přístroje - nízkoúrovňový</t>
  </si>
  <si>
    <t>2230-33301</t>
  </si>
  <si>
    <t>Jistič Compact NS1250 H</t>
  </si>
  <si>
    <t>2330-33600</t>
  </si>
  <si>
    <t>Připojovací přední přívody, 1250 A 3P horní</t>
  </si>
  <si>
    <t>2330-33601</t>
  </si>
  <si>
    <t>Připojovací přední přívody, 1250 A 3P dolní</t>
  </si>
  <si>
    <t>2330-33646</t>
  </si>
  <si>
    <t>Mezifázové přepážky NS1600 - PP</t>
  </si>
  <si>
    <t>2230-LV429004</t>
  </si>
  <si>
    <t>3P NSX100H bez jednotky spouští</t>
  </si>
  <si>
    <t>2330-LV430404</t>
  </si>
  <si>
    <t>3P NSX160H bez jednotky spouští</t>
  </si>
  <si>
    <t>2230-LV432404</t>
  </si>
  <si>
    <t>3P NSX400H bez jednotky spouští</t>
  </si>
  <si>
    <t>2230-LV432804</t>
  </si>
  <si>
    <t>NSX630H bez jednotky spouští</t>
  </si>
  <si>
    <t>2230-LV429070</t>
  </si>
  <si>
    <t>3P3D M2.2 100A jednotka spouští</t>
  </si>
  <si>
    <t>2230-LV431506</t>
  </si>
  <si>
    <t>3P3D M6.2 E 250A jednotka spouští</t>
  </si>
  <si>
    <t>2330-LV432109</t>
  </si>
  <si>
    <t>3P3D M6.3 E 400A jednotka spouští</t>
  </si>
  <si>
    <t>2330-LV43208</t>
  </si>
  <si>
    <t>3P3D M2.3 630A jednotka spouští</t>
  </si>
  <si>
    <t>2330-LV432641</t>
  </si>
  <si>
    <t>220-240V AC motorový pohon MT400/630</t>
  </si>
  <si>
    <t>2330-LV429390</t>
  </si>
  <si>
    <t>MX 24V DC nap.spoušť, NSX100/630</t>
  </si>
  <si>
    <t>2330-29452</t>
  </si>
  <si>
    <t>Pomocné kontakty OF,SD,SDE-nízkoúrovňový</t>
  </si>
  <si>
    <t>2020-LV432492</t>
  </si>
  <si>
    <t>LV432492  Rozšiřující nástavec 3P  sada</t>
  </si>
  <si>
    <t>2530-TRV00121</t>
  </si>
  <si>
    <t>Modul displeje FDM 121 96 x 96mm</t>
  </si>
  <si>
    <t>2530-TRV00210</t>
  </si>
  <si>
    <t>Rozhraní Modbus (Compact NSX)</t>
  </si>
  <si>
    <t>2530-TRV00217</t>
  </si>
  <si>
    <t>10 slučovacích konektorů</t>
  </si>
  <si>
    <t>2530-VW3A8306DRC</t>
  </si>
  <si>
    <t>10 ukončovacích členů</t>
  </si>
  <si>
    <t>2230-LV434202</t>
  </si>
  <si>
    <t>NSX kabel L = 3 m</t>
  </si>
  <si>
    <t>2530-TRV00880</t>
  </si>
  <si>
    <t>10 ukončovacích členů ULP linky</t>
  </si>
  <si>
    <t>2530-TRV00850</t>
  </si>
  <si>
    <t>1 RJ45/RJ45 prefabrikovaný kabel L = 5 m</t>
  </si>
  <si>
    <t>4830-M10A020</t>
  </si>
  <si>
    <t>měřicí modul PM810MG</t>
  </si>
  <si>
    <t>4830-PM8M2222</t>
  </si>
  <si>
    <t>Rozšíření PM800: 2DO, 2DI, 2AI, 2AO</t>
  </si>
  <si>
    <t>4890-85107</t>
  </si>
  <si>
    <t>MTP ASK 63.6, 1600/5A, 15VA, tp=1</t>
  </si>
  <si>
    <t>4857-11059</t>
  </si>
  <si>
    <t>MTP ASK 41.3. 600/5 10VA, tp1  č. 11059</t>
  </si>
  <si>
    <t>4310-IK021036</t>
  </si>
  <si>
    <t>Svorkovnice N (sedmisvorková)</t>
  </si>
  <si>
    <t>4310-IK021037</t>
  </si>
  <si>
    <t>Svorkovnice PEN(sedmisvorková)</t>
  </si>
  <si>
    <t>4350-1017100000</t>
  </si>
  <si>
    <t>Svorka WTD 6/1 "zkratovací"</t>
  </si>
  <si>
    <t>4350-0335400000</t>
  </si>
  <si>
    <t>Svorka BFSC M3x25.5 Ms/IH/mo (do zkratovací svorky)</t>
  </si>
  <si>
    <t>4350-0318000000</t>
  </si>
  <si>
    <t>Svorka VH 19/6/4.2 SAKT1 (váleček pro zkratovací svorky)</t>
  </si>
  <si>
    <t>4350-0307300000</t>
  </si>
  <si>
    <t>Svorka QVS 2 SAKT1+2 (pro zkratovací svorky)</t>
  </si>
  <si>
    <t>4680-4260398</t>
  </si>
  <si>
    <t>SIGNALKA SUS-95-Q W/G 24V DC</t>
  </si>
  <si>
    <t>4651-MM216592</t>
  </si>
  <si>
    <t>Tlačítko,bílé,nízké</t>
  </si>
  <si>
    <t>4651-MM216596</t>
  </si>
  <si>
    <t>Tlačítko,zelené?nízké</t>
  </si>
  <si>
    <t>4651-MM216374</t>
  </si>
  <si>
    <t>Propojovací díl</t>
  </si>
  <si>
    <t>4651-MM216376</t>
  </si>
  <si>
    <t>Kontakt 1Z,zadní,šroubov  sv.</t>
  </si>
  <si>
    <t>4161-E236US2</t>
  </si>
  <si>
    <t>Relé napěťové ABB  E236US2</t>
  </si>
  <si>
    <t>3110-ASDRA400</t>
  </si>
  <si>
    <t>Kapsa na dokumentaci A4</t>
  </si>
  <si>
    <t>4651-MM216867</t>
  </si>
  <si>
    <t>Páč.spínač,2 pol.,aret,60st.</t>
  </si>
  <si>
    <t>Cu pasy</t>
  </si>
  <si>
    <t>kpl</t>
  </si>
  <si>
    <t>pomocný mareriál</t>
  </si>
  <si>
    <t>příprava materiálu</t>
  </si>
  <si>
    <t xml:space="preserve">kpl </t>
  </si>
  <si>
    <t>makrolon</t>
  </si>
  <si>
    <t>práce</t>
  </si>
  <si>
    <t>atest + zkoušení</t>
  </si>
  <si>
    <t>doprava + montáž</t>
  </si>
  <si>
    <t>Cena celkem</t>
  </si>
  <si>
    <t>RH</t>
  </si>
  <si>
    <t>Nákl. cena</t>
  </si>
  <si>
    <t>BS017110</t>
  </si>
  <si>
    <t>Jistič C10/1-950720186</t>
  </si>
  <si>
    <t>BS017104</t>
  </si>
  <si>
    <t>Jistič C 4/1-950720182</t>
  </si>
  <si>
    <t>BM017102</t>
  </si>
  <si>
    <t>Jistič C 2/1-950720181</t>
  </si>
  <si>
    <t>BS019106</t>
  </si>
  <si>
    <t>Jistič D 6/1-952720104</t>
  </si>
  <si>
    <t>38819</t>
  </si>
  <si>
    <t>6699</t>
  </si>
  <si>
    <t>6703</t>
  </si>
  <si>
    <t>RFA-LT 20124-2K ATYP</t>
  </si>
  <si>
    <t>Skříň RFA-LT 20124 -2K  2000x1200x400, IP40       ATYP</t>
  </si>
  <si>
    <t>012000201004</t>
  </si>
  <si>
    <t>Skříň RFA-LT 20104 2000x1000x400, IP40</t>
  </si>
  <si>
    <t>MP 1220 ATYP</t>
  </si>
  <si>
    <t>MONTÁŽNÍ PANEL  MP 1220 2000 x 1200 (pro RFA-LT)</t>
  </si>
  <si>
    <t>018090201000</t>
  </si>
  <si>
    <t>019100000000</t>
  </si>
  <si>
    <t>012040200004</t>
  </si>
  <si>
    <t>BOČNÍ ZÁKRYT  BZ 420 2000 x 400, IP40 - 1ks (pro RFA-LT)</t>
  </si>
  <si>
    <t>019330000000</t>
  </si>
  <si>
    <t>019260000000</t>
  </si>
  <si>
    <t>IU008351</t>
  </si>
  <si>
    <t>Topení HZG 150W 9-36VAC/DC</t>
  </si>
  <si>
    <t>IUKF1223AC</t>
  </si>
  <si>
    <t>Ventilátor s filtrem PF1000, IP54, 230V AC</t>
  </si>
  <si>
    <t>IUKE1200</t>
  </si>
  <si>
    <t>Výstupní mřížka s filtrem PFA1000, IP 54</t>
  </si>
  <si>
    <t>IU008566</t>
  </si>
  <si>
    <t>Termostat pro ventilátor KT S</t>
  </si>
  <si>
    <t>ASDRA400</t>
  </si>
  <si>
    <t>PT570024</t>
  </si>
  <si>
    <t>Relé PT 4P/6A,24VDC</t>
  </si>
  <si>
    <t>YPT78110</t>
  </si>
  <si>
    <t>Patice PT s ochrannou diodou</t>
  </si>
  <si>
    <t>YPT78703</t>
  </si>
  <si>
    <t>Patice PT 3P/10A,pro YM modul</t>
  </si>
  <si>
    <t>YMLRD024</t>
  </si>
  <si>
    <t>PT-modul-LED 6/24VDC,červ.+dio</t>
  </si>
  <si>
    <t>PT370024</t>
  </si>
  <si>
    <t>Relé PT 3P/10A,24VDC</t>
  </si>
  <si>
    <t>ZS203</t>
  </si>
  <si>
    <t>Zásuvka sokl ZS203</t>
  </si>
  <si>
    <t>1011000000</t>
  </si>
  <si>
    <t>Svorka WSI 6 "odpínač Weidmüller"</t>
  </si>
  <si>
    <t>IK021039</t>
  </si>
  <si>
    <t>Svorkovnice PEN (15 svorková)</t>
  </si>
  <si>
    <t>IK021038</t>
  </si>
  <si>
    <t>Svorkovnice N (15 svorková)</t>
  </si>
  <si>
    <t>MM216773</t>
  </si>
  <si>
    <t>Signálka,zelená,nízká</t>
  </si>
  <si>
    <t>MM216772</t>
  </si>
  <si>
    <t>Signálka,červená,nízká</t>
  </si>
  <si>
    <t>MM216559</t>
  </si>
  <si>
    <t>LED 18-30VACDC,zelená ,zad,šroub</t>
  </si>
  <si>
    <t>MM216558</t>
  </si>
  <si>
    <t>LED 18-30VACDC,červená,zad,šroub</t>
  </si>
  <si>
    <t>MM216590</t>
  </si>
  <si>
    <t>Tlačítko,černé,nízké</t>
  </si>
  <si>
    <t>MM216374</t>
  </si>
  <si>
    <t>MM216376</t>
  </si>
  <si>
    <t>TSXRKY12EX</t>
  </si>
  <si>
    <t>Backplane 12 pozic, rozšiřitelný</t>
  </si>
  <si>
    <t>TSXCBY010K</t>
  </si>
  <si>
    <t>Kabel systémové sběrnice X-BUS 1 m s konektory</t>
  </si>
  <si>
    <t>TSXTLYEX</t>
  </si>
  <si>
    <t>Imp. zakončení sběrnice (sada dvou kusů) backplane - nutné pro TSXRKY</t>
  </si>
  <si>
    <t>TSXPSY3610M</t>
  </si>
  <si>
    <t>Zdroj 36W, napájení 24VDC, dvojitý formát</t>
  </si>
  <si>
    <t>TSXPSY1610M</t>
  </si>
  <si>
    <t>Zdroj 30W, napájení 24VDC, standardní formát</t>
  </si>
  <si>
    <t>TSXDEY64D2K</t>
  </si>
  <si>
    <t>Diskrétní vstupy 64 k s galv. oddělením, 24VDC, s konektory</t>
  </si>
  <si>
    <t>TSXDSY64T2K</t>
  </si>
  <si>
    <t>Diskrétní výstupy 64 k, tranzistorové 24VDC / 0,1A, jištěné, s konekt</t>
  </si>
  <si>
    <t>TSXAEY1600</t>
  </si>
  <si>
    <t>16 anal. vstupů ?10V, 0/1÷5/10V, 0/4÷20mA, 12 bitů, s konektory</t>
  </si>
  <si>
    <t>TSXRKA02</t>
  </si>
  <si>
    <t>Sada krytů prázdné pozice (baleno po 5 kusech)</t>
  </si>
  <si>
    <t>TSXP572623M</t>
  </si>
  <si>
    <t>Procesor 57-20, Ethernet TCP/IP 10/100</t>
  </si>
  <si>
    <t>TSXCDP301</t>
  </si>
  <si>
    <t>Kabel  s konektory, 1xHE litý konektor, 1x volný konec  3m</t>
  </si>
  <si>
    <t>AXSP3P06N</t>
  </si>
  <si>
    <t>ZDROJ AXSP3P06N 230/20-27,6V 6A</t>
  </si>
  <si>
    <t>9000004</t>
  </si>
  <si>
    <t>Baterie 12V 18 Ah</t>
  </si>
  <si>
    <t>dotykový monitor</t>
  </si>
  <si>
    <t>pomocný materiál</t>
  </si>
  <si>
    <t>práce SW</t>
  </si>
  <si>
    <t>práce SW monitoring</t>
  </si>
  <si>
    <t>ŘSE</t>
  </si>
  <si>
    <t>Rozvaděč RHA1</t>
  </si>
  <si>
    <t>Rozvaděč RHA2</t>
  </si>
  <si>
    <t>Rozvaděč RA1</t>
  </si>
  <si>
    <t>Rozvaděč RA2</t>
  </si>
  <si>
    <t>Rozvaděč RA01</t>
  </si>
  <si>
    <t xml:space="preserve">Úprava napájecích skříní pro řízení schodišť </t>
  </si>
  <si>
    <t>Rozvaděč RH MG</t>
  </si>
  <si>
    <t>2230-33489</t>
  </si>
  <si>
    <t>odpínač Compact NS1250NA,3P,PP</t>
  </si>
  <si>
    <t>2230-33479</t>
  </si>
  <si>
    <t>NS1250HFM2+PP 3P kompletní sestava</t>
  </si>
  <si>
    <t>2330-33810</t>
  </si>
  <si>
    <t>2230-33109</t>
  </si>
  <si>
    <t>Kontakt indikace poloh "vypnuto/zapnuto" OF nízoúrovňový</t>
  </si>
  <si>
    <t>2330-LV432108</t>
  </si>
  <si>
    <t>3P3D M6.3 E 630A jednotka spouští</t>
  </si>
  <si>
    <t>2230-LV431404</t>
  </si>
  <si>
    <t>3P NSX250H bez jednotky spouští</t>
  </si>
  <si>
    <t>2230-LV432756</t>
  </si>
  <si>
    <t>3P NSX400NA odpínač</t>
  </si>
  <si>
    <t>4890-85039</t>
  </si>
  <si>
    <t>MTP ASK 63.6, 1000/5A, 15VA, tp=0,5</t>
  </si>
  <si>
    <t>4110-YPT78110</t>
  </si>
  <si>
    <t>4110-PT570024</t>
  </si>
  <si>
    <t xml:space="preserve">Cu pasy </t>
  </si>
  <si>
    <t xml:space="preserve">pomocný materiál </t>
  </si>
  <si>
    <t>makrolom</t>
  </si>
  <si>
    <t xml:space="preserve">práce </t>
  </si>
  <si>
    <t>RHA2</t>
  </si>
  <si>
    <t>RHA1</t>
  </si>
  <si>
    <t>cislo</t>
  </si>
  <si>
    <t>mnozstvi</t>
  </si>
  <si>
    <t>Skříň IRIS-LT 616,30</t>
  </si>
  <si>
    <t>2030-18633</t>
  </si>
  <si>
    <t>NG125N jistič 3P 16A  C</t>
  </si>
  <si>
    <t>2030-18803</t>
  </si>
  <si>
    <t>NG125L jistič 3P 32A  C</t>
  </si>
  <si>
    <t>2030-18806</t>
  </si>
  <si>
    <t>NG125L jistič 3P 63A  C</t>
  </si>
  <si>
    <t>2030-11316</t>
  </si>
  <si>
    <t>Jistič C60H 10C/1</t>
  </si>
  <si>
    <t>2030-11317</t>
  </si>
  <si>
    <t>Jistič C60H 16C/1</t>
  </si>
  <si>
    <t>2330-LV429387</t>
  </si>
  <si>
    <t>MX 220-240V AC nap.spoušť, NSX100/630</t>
  </si>
  <si>
    <t>2820-6695</t>
  </si>
  <si>
    <t>Pojistka PV10 6A gG</t>
  </si>
  <si>
    <t>4570-951305</t>
  </si>
  <si>
    <t>SVODIČ DEHNventil DV M TNC 255 FM</t>
  </si>
  <si>
    <t>4680-SUS-95-Q W/G</t>
  </si>
  <si>
    <t>SIGNALKA SUS-95-Q W/G 230V AC</t>
  </si>
  <si>
    <t>4651-MM216772</t>
  </si>
  <si>
    <t>4651-MM216564</t>
  </si>
  <si>
    <t>LED 85-264VAC,červená,zad,šrou</t>
  </si>
  <si>
    <t>pmmocný materiál</t>
  </si>
  <si>
    <t>RHMG</t>
  </si>
  <si>
    <t>RA1</t>
  </si>
  <si>
    <t>2230-LV429629</t>
  </si>
  <si>
    <t>3P NSX100NA odpínač</t>
  </si>
  <si>
    <t>2330-LV429344</t>
  </si>
  <si>
    <t>Adaptér pro uzamyk.ot.rukojeti (bez zámku)</t>
  </si>
  <si>
    <t>2330-41950</t>
  </si>
  <si>
    <t>Blokování zámky Ronis 1351.500</t>
  </si>
  <si>
    <t>2330-42878</t>
  </si>
  <si>
    <t>Blokování zámky Profalux KS5 B24 D4Z (obsahuje 2ks)</t>
  </si>
  <si>
    <t>2030-11329</t>
  </si>
  <si>
    <t>Jistič C60H 20C/3</t>
  </si>
  <si>
    <t>2030-11306</t>
  </si>
  <si>
    <t>C60H jistič 3P 16A  B</t>
  </si>
  <si>
    <t>2030-11297</t>
  </si>
  <si>
    <t>C60H jistič 1P 16A  B</t>
  </si>
  <si>
    <t>2030-11296</t>
  </si>
  <si>
    <t>C60H jistič 1P 10A  B</t>
  </si>
  <si>
    <t>2030-26929</t>
  </si>
  <si>
    <t>Univerzální kontakt OF+OF/SD</t>
  </si>
  <si>
    <t>4857-7045</t>
  </si>
  <si>
    <t>MTP ASK  31.3. 100/5 2,5VA tp1  č. 7045</t>
  </si>
  <si>
    <t>4651-MM216876</t>
  </si>
  <si>
    <t>Tlačítko Not-Aus</t>
  </si>
  <si>
    <t>4651-MM216397</t>
  </si>
  <si>
    <t>Plombovací kryt pro Not-Aus</t>
  </si>
  <si>
    <t>RA2</t>
  </si>
  <si>
    <t>SBP</t>
  </si>
  <si>
    <t>3090-012000200806</t>
  </si>
  <si>
    <t>Skříň RFA-LT 2086 2000x800x600, IP40</t>
  </si>
  <si>
    <t>3190-012040200006</t>
  </si>
  <si>
    <t>Boční zákryt BZ 620 2000 x 600, IP 40 1ks (pro RFA-LT)</t>
  </si>
  <si>
    <t>3090-012003200804</t>
  </si>
  <si>
    <t>Skříň RFA-LT 2084 2000x800x400, IP55</t>
  </si>
  <si>
    <t>3190-012041200004</t>
  </si>
  <si>
    <t>Boční zákryt BZ 420 2000 x 400, IP 55 1ks (pro RFA-LT)</t>
  </si>
  <si>
    <t>3190-019331000000</t>
  </si>
  <si>
    <t>Držák bočního zákrytu  IP 55 DB(pro RFA-LT)</t>
  </si>
  <si>
    <t>3190-012080100804</t>
  </si>
  <si>
    <t>Podstavec PODS 1084 (pro RFA-LT)</t>
  </si>
  <si>
    <t>3190-012061000804</t>
  </si>
  <si>
    <t>Kryt dna  KD 84 IP 55 (pro RFA-LT)</t>
  </si>
  <si>
    <t>3190-019340000000</t>
  </si>
  <si>
    <t>Aretace dveří ARD RFA-LT (pro RFA-LT)</t>
  </si>
  <si>
    <t>2020-LV432493</t>
  </si>
  <si>
    <t>LV432492  Rozšiřující nástavec 4P  sada</t>
  </si>
  <si>
    <t>2230-LV432957</t>
  </si>
  <si>
    <t>4P NSX630NA odpínač</t>
  </si>
  <si>
    <t>2820-14364</t>
  </si>
  <si>
    <t>Poj odpoj FH1-3A/F</t>
  </si>
  <si>
    <t>2820-38820</t>
  </si>
  <si>
    <t>Poj odpoj OPV10S-1N</t>
  </si>
  <si>
    <t>2820-38823</t>
  </si>
  <si>
    <t>Poj odpoj OPV10S-3N</t>
  </si>
  <si>
    <t>2820-38649</t>
  </si>
  <si>
    <t>Poj odpoj OPV22S-3N</t>
  </si>
  <si>
    <t>2820-7241</t>
  </si>
  <si>
    <t>Pojistka nož PN1 160A gG</t>
  </si>
  <si>
    <t>3110-IU008345</t>
  </si>
  <si>
    <t>Topení HZG 150W 220VAC/DC</t>
  </si>
  <si>
    <t>3110-IUK08566</t>
  </si>
  <si>
    <t>Regulátor teploty FZI 530</t>
  </si>
  <si>
    <t>3110-IUK08565</t>
  </si>
  <si>
    <t>Regulátor teploty FLZ 520</t>
  </si>
  <si>
    <t>3110-IUKF3223AC</t>
  </si>
  <si>
    <t>Ventilátor s filtrem PF3000, IP54, 230V AC</t>
  </si>
  <si>
    <t>3110-IUKE3200</t>
  </si>
  <si>
    <t>Výstupní mřížka s filtrem</t>
  </si>
  <si>
    <t>4570-951405</t>
  </si>
  <si>
    <t>SVODIČ DEHNventil DV M TNS 255 FM</t>
  </si>
  <si>
    <t>Pol.č</t>
  </si>
  <si>
    <t>Označ. v proj.</t>
  </si>
  <si>
    <t>Popis výkonu</t>
  </si>
  <si>
    <t>Jednotka</t>
  </si>
  <si>
    <t>Množství dle           Quantity to</t>
  </si>
  <si>
    <t>Jednotková cena          Unit price</t>
  </si>
  <si>
    <t>Cena                            Price</t>
  </si>
  <si>
    <t>Cena celkem      Total price</t>
  </si>
  <si>
    <t>Mezisoučty  Subtotals</t>
  </si>
  <si>
    <t>Poznámka</t>
  </si>
  <si>
    <t>Item no.</t>
  </si>
  <si>
    <t>Sign. in Design</t>
  </si>
  <si>
    <t>Work Description</t>
  </si>
  <si>
    <t>Unit</t>
  </si>
  <si>
    <t>Projektant   Designer</t>
  </si>
  <si>
    <t>Dodavatel   Contractor</t>
  </si>
  <si>
    <t>Dodávka   Kč</t>
  </si>
  <si>
    <t>Montáž    Kč</t>
  </si>
  <si>
    <t>Dodávka    Kč</t>
  </si>
  <si>
    <t>Kč</t>
  </si>
  <si>
    <t>Notice</t>
  </si>
  <si>
    <t>A</t>
  </si>
  <si>
    <t>03-10.110</t>
  </si>
  <si>
    <t>Zařízení slaboproudé elektrotechniky</t>
  </si>
  <si>
    <t>01-10.110</t>
  </si>
  <si>
    <t>BEZPEČNOSTNÍ SYSTÉM EZS</t>
  </si>
  <si>
    <t>Rekapitulace kapitol:</t>
  </si>
  <si>
    <t>EZS - elektrická zabezpečovací signalizace</t>
  </si>
  <si>
    <t>Ústředna EZS</t>
  </si>
  <si>
    <t>Napájecí zdroje</t>
  </si>
  <si>
    <t>BUS moduly a klávesnice</t>
  </si>
  <si>
    <t>Detektory</t>
  </si>
  <si>
    <t>Bezpečnostní grafická monitorovací nadstavba</t>
  </si>
  <si>
    <t>Kabely a instalační materiál</t>
  </si>
  <si>
    <t>Protipožární ucpávky</t>
  </si>
  <si>
    <t>Ostatní</t>
  </si>
  <si>
    <t>Celkem EZS:</t>
  </si>
  <si>
    <t>Ústředna elektrické zabezpečovací signalizace, (základní výstroj 4linky)</t>
  </si>
  <si>
    <t xml:space="preserve">Propojovací kabel-sada pro EZS </t>
  </si>
  <si>
    <t>cena mezisoučet</t>
  </si>
  <si>
    <t>Napájecí zdroj 12V/130Ah</t>
  </si>
  <si>
    <t>Kryt pro napájecí zdroj</t>
  </si>
  <si>
    <t>Akumulátor 12V/65Ah</t>
  </si>
  <si>
    <t>Expander 8vstupů/2výstupy vč.intal krabic</t>
  </si>
  <si>
    <t>Ovládací a programovací klávesnice, 2 x40 znaků, LCD displej</t>
  </si>
  <si>
    <t xml:space="preserve">Dveřní modul pro jedny dveře -vstup-zámek </t>
  </si>
  <si>
    <t>Bezkontaktní čtečka</t>
  </si>
  <si>
    <t>Karty do 500ks</t>
  </si>
  <si>
    <t>Elektromechanický zámek 12V, ovládaný na vstup čtečkou, odchod panika</t>
  </si>
  <si>
    <t>Pomocný zdroj 230V/12V/max3A vč. AKU 17Ah</t>
  </si>
  <si>
    <t>4</t>
  </si>
  <si>
    <t>Pohybový detektor PIR -duál vnitřní</t>
  </si>
  <si>
    <t>Pohybový detektor PIR -duál venkovní</t>
  </si>
  <si>
    <t>Audiodetektror</t>
  </si>
  <si>
    <t>Magnetický kontakt normální</t>
  </si>
  <si>
    <t>Magnetický kontakt těžký</t>
  </si>
  <si>
    <t>Tísňové tlačítko</t>
  </si>
  <si>
    <t>Zárovka signal v krytu</t>
  </si>
  <si>
    <t xml:space="preserve">Pieso siréna </t>
  </si>
  <si>
    <t>5</t>
  </si>
  <si>
    <t>Bezpečnostní grafická monitorovací nadstavba - neobsazeno</t>
  </si>
  <si>
    <t>Integrace do stávajícího systému</t>
  </si>
  <si>
    <t>SW vybavení</t>
  </si>
  <si>
    <t>6</t>
  </si>
  <si>
    <t>Datový kabel F/FTP 4x2x0,5,B2ca,s1,d0</t>
  </si>
  <si>
    <t>Kabel 2x1,5,B2ca,s1,d0</t>
  </si>
  <si>
    <t>Kabel 4x2x0,8,B2ca,s1,d0,vč.10%prořez</t>
  </si>
  <si>
    <t>Kabel 2x2x0,5,B2ca,s1,d0, vč10%prořez</t>
  </si>
  <si>
    <t>Instal krabice s tampr.</t>
  </si>
  <si>
    <t>Trubka PVC ohebná prům20mm. Pod omítku</t>
  </si>
  <si>
    <t>Elektroinstalační trubka  ocelová prům20mm</t>
  </si>
  <si>
    <t>7</t>
  </si>
  <si>
    <t>Požární ucpávka do 100x100 mm na utěsnění prostupu, PO dle PBŘ</t>
  </si>
  <si>
    <t>8</t>
  </si>
  <si>
    <t>Programování a uvedení systému do provozu</t>
  </si>
  <si>
    <t>Stavební přípomoci</t>
  </si>
  <si>
    <t>Výměna dveří ve 2.PP</t>
  </si>
  <si>
    <t>Veškerá potřebná označení</t>
  </si>
  <si>
    <t>Cena celkem EZS:</t>
  </si>
  <si>
    <t>EZS</t>
  </si>
  <si>
    <t>Elektrická zabezpečovací signalizace</t>
  </si>
  <si>
    <t>Silnoproud a slaboproud</t>
  </si>
  <si>
    <t>Cena</t>
  </si>
  <si>
    <t>Cena za</t>
  </si>
  <si>
    <t>jednotku</t>
  </si>
  <si>
    <t>celkem</t>
  </si>
  <si>
    <t>CENA CELKEM</t>
  </si>
  <si>
    <t>dotykový monitor ŘSE vestavba do dveří rozvaděče</t>
  </si>
  <si>
    <t>práce SW, programování ŘSE</t>
  </si>
  <si>
    <t>programování systému monitoringu VN, NN, RTCH</t>
  </si>
  <si>
    <t>doprava a montáž rozveděče</t>
  </si>
  <si>
    <t>montáž rozvaděče, kbeláže a zapojení  ovládacíc vedení</t>
  </si>
  <si>
    <t>RCHL</t>
  </si>
  <si>
    <t>Rozvaděč RCHL</t>
  </si>
  <si>
    <t>Kabel CYKY 3x240+120 pevně</t>
  </si>
  <si>
    <t>Rozvaděč RH vč. montáže</t>
  </si>
  <si>
    <t>UPS</t>
  </si>
  <si>
    <t>UPS 3/3fáze, 180kVA, baterie 30min, instalace, revize, doprava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</si>
</sst>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_-* #,##0\ [$Kč-405]_-;\-* #,##0\ [$Kč-405]_-;_-* &quot;-&quot;\ [$Kč-405]_-;_-@_-"/>
    <numFmt numFmtId="166" formatCode="#,##0.00\ "/>
    <numFmt numFmtId="167" formatCode="#,##0.0000000"/>
    <numFmt numFmtId="168" formatCode="#,##0\ &quot;Kč&quot;"/>
    <numFmt numFmtId="169" formatCode="#,##0.\-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9"/>
      <color indexed="17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color indexed="12"/>
      <name val="Arial CE"/>
      <family val="2"/>
    </font>
    <font>
      <sz val="9"/>
      <color indexed="14"/>
      <name val="Arial CE"/>
      <family val="2"/>
    </font>
    <font>
      <b/>
      <sz val="12"/>
      <color indexed="12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u val="single"/>
      <sz val="11"/>
      <color indexed="18"/>
      <name val="Arial CE"/>
      <family val="2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1"/>
      <color indexed="10"/>
      <name val="Arial CE"/>
      <family val="0"/>
    </font>
    <font>
      <sz val="10"/>
      <name val="Helv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0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 style="double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>
      <alignment horizontal="center"/>
      <protection/>
    </xf>
    <xf numFmtId="166" fontId="11" fillId="3" borderId="1">
      <alignment horizontal="right"/>
      <protection locked="0"/>
    </xf>
    <xf numFmtId="1" fontId="11" fillId="3" borderId="1">
      <alignment horizontal="center"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27" fillId="5" borderId="0" applyNumberFormat="0" applyBorder="0" applyAlignment="0" applyProtection="0"/>
    <xf numFmtId="0" fontId="33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26" fillId="6" borderId="0" applyNumberFormat="0" applyBorder="0" applyAlignment="0" applyProtection="0"/>
    <xf numFmtId="0" fontId="16" fillId="0" borderId="0">
      <alignment/>
      <protection/>
    </xf>
    <xf numFmtId="0" fontId="34" fillId="0" borderId="0" applyNumberFormat="0" applyFill="0" applyBorder="0" applyAlignment="0" applyProtection="0"/>
    <xf numFmtId="0" fontId="29" fillId="9" borderId="9" applyNumberFormat="0" applyAlignment="0" applyProtection="0"/>
    <xf numFmtId="0" fontId="31" fillId="20" borderId="9" applyNumberFormat="0" applyAlignment="0" applyProtection="0"/>
    <xf numFmtId="0" fontId="30" fillId="20" borderId="10" applyNumberFormat="0" applyAlignment="0" applyProtection="0"/>
    <xf numFmtId="0" fontId="3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</cellStyleXfs>
  <cellXfs count="322">
    <xf numFmtId="0" fontId="0" fillId="0" borderId="0" xfId="0" applyAlignment="1">
      <alignment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25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20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25" borderId="25" xfId="0" applyNumberFormat="1" applyFont="1" applyFill="1" applyBorder="1" applyAlignment="1" applyProtection="1">
      <alignment horizontal="left" vertical="center" wrapText="1"/>
      <protection/>
    </xf>
    <xf numFmtId="49" fontId="2" fillId="25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Border="1" applyAlignment="1" applyProtection="1">
      <alignment horizontal="left" vertical="center" wrapText="1"/>
      <protection/>
    </xf>
    <xf numFmtId="49" fontId="2" fillId="0" borderId="27" xfId="0" applyNumberFormat="1" applyFont="1" applyBorder="1" applyAlignment="1" applyProtection="1">
      <alignment horizontal="left" vertical="center" wrapText="1"/>
      <protection/>
    </xf>
    <xf numFmtId="49" fontId="8" fillId="20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9" xfId="0" applyNumberFormat="1" applyFont="1" applyBorder="1" applyAlignment="1" applyProtection="1">
      <alignment horizontal="left" vertical="center" wrapText="1"/>
      <protection/>
    </xf>
    <xf numFmtId="49" fontId="2" fillId="0" borderId="29" xfId="0" applyNumberFormat="1" applyFont="1" applyBorder="1" applyAlignment="1" applyProtection="1">
      <alignment horizontal="left" vertical="center" wrapText="1"/>
      <protection/>
    </xf>
    <xf numFmtId="49" fontId="2" fillId="25" borderId="30" xfId="0" applyNumberFormat="1" applyFont="1" applyFill="1" applyBorder="1" applyAlignment="1" applyProtection="1">
      <alignment horizontal="left" vertical="center" wrapText="1"/>
      <protection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2" fillId="25" borderId="29" xfId="0" applyNumberFormat="1" applyFont="1" applyFill="1" applyBorder="1" applyAlignment="1" applyProtection="1">
      <alignment horizontal="left" vertical="center" wrapText="1"/>
      <protection/>
    </xf>
    <xf numFmtId="49" fontId="2" fillId="0" borderId="31" xfId="0" applyNumberFormat="1" applyFont="1" applyBorder="1" applyAlignment="1" applyProtection="1">
      <alignment horizontal="left" vertical="center" wrapText="1"/>
      <protection/>
    </xf>
    <xf numFmtId="49" fontId="8" fillId="2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1" fontId="2" fillId="0" borderId="33" xfId="17" applyFont="1" applyFill="1" applyBorder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25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34" xfId="17" applyFont="1" applyFill="1" applyBorder="1">
      <alignment horizontal="center"/>
      <protection locked="0"/>
    </xf>
    <xf numFmtId="1" fontId="10" fillId="0" borderId="35" xfId="17" applyFont="1" applyFill="1" applyBorder="1" applyAlignment="1">
      <alignment horizontal="left"/>
      <protection locked="0"/>
    </xf>
    <xf numFmtId="1" fontId="10" fillId="0" borderId="36" xfId="17" applyFont="1" applyFill="1" applyBorder="1" applyAlignment="1">
      <alignment horizontal="left"/>
      <protection locked="0"/>
    </xf>
    <xf numFmtId="49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 applyProtection="1">
      <alignment horizontal="left" vertical="center" wrapText="1"/>
      <protection locked="0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49" fontId="15" fillId="0" borderId="37" xfId="0" applyNumberFormat="1" applyFont="1" applyBorder="1" applyAlignment="1" applyProtection="1">
      <alignment horizontal="left" vertical="center" wrapText="1"/>
      <protection locked="0"/>
    </xf>
    <xf numFmtId="1" fontId="2" fillId="0" borderId="0" xfId="17" applyFont="1" applyFill="1" applyBorder="1">
      <alignment horizontal="center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18" fillId="26" borderId="42" xfId="0" applyNumberFormat="1" applyFont="1" applyFill="1" applyBorder="1" applyAlignment="1" quotePrefix="1">
      <alignment horizontal="center"/>
    </xf>
    <xf numFmtId="49" fontId="18" fillId="26" borderId="43" xfId="0" applyNumberFormat="1" applyFont="1" applyFill="1" applyBorder="1" applyAlignment="1" quotePrefix="1">
      <alignment horizontal="center"/>
    </xf>
    <xf numFmtId="3" fontId="17" fillId="0" borderId="44" xfId="0" applyNumberFormat="1" applyFont="1" applyBorder="1" applyAlignment="1">
      <alignment/>
    </xf>
    <xf numFmtId="1" fontId="17" fillId="0" borderId="42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1" fontId="17" fillId="2" borderId="42" xfId="0" applyNumberFormat="1" applyFont="1" applyFill="1" applyBorder="1" applyAlignment="1">
      <alignment/>
    </xf>
    <xf numFmtId="49" fontId="17" fillId="2" borderId="43" xfId="0" applyNumberFormat="1" applyFont="1" applyFill="1" applyBorder="1" applyAlignment="1">
      <alignment/>
    </xf>
    <xf numFmtId="3" fontId="17" fillId="2" borderId="43" xfId="0" applyNumberFormat="1" applyFont="1" applyFill="1" applyBorder="1" applyAlignment="1">
      <alignment/>
    </xf>
    <xf numFmtId="3" fontId="17" fillId="2" borderId="44" xfId="0" applyNumberFormat="1" applyFont="1" applyFill="1" applyBorder="1" applyAlignment="1">
      <alignment/>
    </xf>
    <xf numFmtId="1" fontId="17" fillId="0" borderId="45" xfId="0" applyNumberFormat="1" applyFont="1" applyBorder="1" applyAlignment="1">
      <alignment/>
    </xf>
    <xf numFmtId="49" fontId="19" fillId="0" borderId="46" xfId="0" applyNumberFormat="1" applyFont="1" applyBorder="1" applyAlignment="1">
      <alignment/>
    </xf>
    <xf numFmtId="49" fontId="17" fillId="0" borderId="46" xfId="0" applyNumberFormat="1" applyFont="1" applyBorder="1" applyAlignment="1">
      <alignment/>
    </xf>
    <xf numFmtId="167" fontId="17" fillId="0" borderId="46" xfId="0" applyNumberFormat="1" applyFont="1" applyBorder="1" applyAlignment="1">
      <alignment/>
    </xf>
    <xf numFmtId="168" fontId="19" fillId="0" borderId="47" xfId="0" applyNumberFormat="1" applyFont="1" applyFill="1" applyBorder="1" applyAlignment="1">
      <alignment/>
    </xf>
    <xf numFmtId="1" fontId="17" fillId="0" borderId="42" xfId="0" applyNumberFormat="1" applyFont="1" applyFill="1" applyBorder="1" applyAlignment="1">
      <alignment/>
    </xf>
    <xf numFmtId="49" fontId="17" fillId="0" borderId="43" xfId="0" applyNumberFormat="1" applyFont="1" applyFill="1" applyBorder="1" applyAlignment="1">
      <alignment/>
    </xf>
    <xf numFmtId="3" fontId="17" fillId="0" borderId="43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164" fontId="17" fillId="0" borderId="46" xfId="0" applyNumberFormat="1" applyFont="1" applyBorder="1" applyAlignment="1">
      <alignment/>
    </xf>
    <xf numFmtId="0" fontId="0" fillId="0" borderId="0" xfId="0" applyFill="1" applyAlignment="1">
      <alignment/>
    </xf>
    <xf numFmtId="49" fontId="18" fillId="26" borderId="43" xfId="0" applyNumberFormat="1" applyFont="1" applyFill="1" applyBorder="1" applyAlignment="1">
      <alignment horizontal="center"/>
    </xf>
    <xf numFmtId="49" fontId="18" fillId="26" borderId="44" xfId="0" applyNumberFormat="1" applyFont="1" applyFill="1" applyBorder="1" applyAlignment="1" quotePrefix="1">
      <alignment horizontal="center"/>
    </xf>
    <xf numFmtId="2" fontId="2" fillId="0" borderId="48" xfId="54" applyNumberFormat="1" applyFont="1" applyFill="1" applyBorder="1" applyAlignment="1">
      <alignment horizontal="center" vertical="center" wrapText="1"/>
      <protection/>
    </xf>
    <xf numFmtId="0" fontId="5" fillId="0" borderId="49" xfId="55" applyFont="1" applyFill="1" applyBorder="1" applyAlignment="1">
      <alignment horizontal="center" vertical="center" wrapText="1"/>
      <protection/>
    </xf>
    <xf numFmtId="49" fontId="2" fillId="0" borderId="50" xfId="55" applyNumberFormat="1" applyFont="1" applyFill="1" applyBorder="1" applyAlignment="1">
      <alignment horizontal="center" vertical="center" wrapText="1"/>
      <protection/>
    </xf>
    <xf numFmtId="3" fontId="2" fillId="0" borderId="50" xfId="55" applyNumberFormat="1" applyFont="1" applyFill="1" applyBorder="1" applyAlignment="1">
      <alignment horizontal="center" vertical="center" wrapText="1"/>
      <protection/>
    </xf>
    <xf numFmtId="3" fontId="2" fillId="0" borderId="50" xfId="55" applyNumberFormat="1" applyFont="1" applyFill="1" applyBorder="1" applyAlignment="1">
      <alignment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3" fontId="2" fillId="0" borderId="35" xfId="52" applyNumberFormat="1" applyFont="1" applyFill="1" applyBorder="1" applyAlignment="1">
      <alignment horizontal="center" vertical="center" wrapText="1"/>
      <protection/>
    </xf>
    <xf numFmtId="0" fontId="5" fillId="0" borderId="35" xfId="51" applyFont="1" applyFill="1" applyBorder="1" applyAlignment="1">
      <alignment horizontal="left" vertical="center" wrapText="1"/>
      <protection/>
    </xf>
    <xf numFmtId="0" fontId="5" fillId="0" borderId="35" xfId="52" applyFont="1" applyFill="1" applyBorder="1" applyAlignment="1">
      <alignment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3" fontId="2" fillId="0" borderId="35" xfId="53" applyNumberFormat="1" applyFont="1" applyFill="1" applyBorder="1" applyAlignment="1">
      <alignment horizontal="center" vertical="center" wrapText="1"/>
      <protection/>
    </xf>
    <xf numFmtId="0" fontId="5" fillId="0" borderId="35" xfId="80" applyFont="1" applyFill="1" applyBorder="1" applyAlignment="1">
      <alignment vertical="center" wrapText="1"/>
      <protection/>
    </xf>
    <xf numFmtId="3" fontId="2" fillId="0" borderId="51" xfId="53" applyNumberFormat="1" applyFont="1" applyFill="1" applyBorder="1" applyAlignment="1">
      <alignment horizontal="center" vertical="center" wrapText="1"/>
      <protection/>
    </xf>
    <xf numFmtId="0" fontId="5" fillId="20" borderId="35" xfId="51" applyFont="1" applyFill="1" applyBorder="1" applyAlignment="1">
      <alignment horizontal="left" vertical="center" wrapText="1"/>
      <protection/>
    </xf>
    <xf numFmtId="0" fontId="5" fillId="20" borderId="35" xfId="53" applyFont="1" applyFill="1" applyBorder="1" applyAlignment="1">
      <alignment horizontal="center" vertical="center" wrapText="1"/>
      <protection/>
    </xf>
    <xf numFmtId="3" fontId="2" fillId="20" borderId="35" xfId="53" applyNumberFormat="1" applyFont="1" applyFill="1" applyBorder="1" applyAlignment="1">
      <alignment horizontal="center" vertical="center" wrapText="1"/>
      <protection/>
    </xf>
    <xf numFmtId="3" fontId="2" fillId="0" borderId="35" xfId="52" applyNumberFormat="1" applyFont="1" applyFill="1" applyBorder="1" applyAlignment="1">
      <alignment vertical="center" wrapText="1"/>
      <protection/>
    </xf>
    <xf numFmtId="0" fontId="2" fillId="0" borderId="35" xfId="53" applyFont="1" applyFill="1" applyBorder="1" applyAlignment="1">
      <alignment horizontal="center" vertical="center" wrapText="1"/>
      <protection/>
    </xf>
    <xf numFmtId="3" fontId="2" fillId="0" borderId="35" xfId="53" applyNumberFormat="1" applyFont="1" applyFill="1" applyBorder="1" applyAlignment="1">
      <alignment vertical="center" wrapText="1"/>
      <protection/>
    </xf>
    <xf numFmtId="3" fontId="2" fillId="0" borderId="51" xfId="53" applyNumberFormat="1" applyFont="1" applyFill="1" applyBorder="1" applyAlignment="1">
      <alignment vertical="center" wrapText="1"/>
      <protection/>
    </xf>
    <xf numFmtId="3" fontId="5" fillId="0" borderId="52" xfId="55" applyNumberFormat="1" applyFont="1" applyFill="1" applyBorder="1" applyAlignment="1">
      <alignment vertical="center" wrapText="1"/>
      <protection/>
    </xf>
    <xf numFmtId="3" fontId="2" fillId="20" borderId="35" xfId="53" applyNumberFormat="1" applyFont="1" applyFill="1" applyBorder="1" applyAlignment="1">
      <alignment vertical="center" wrapText="1"/>
      <protection/>
    </xf>
    <xf numFmtId="3" fontId="2" fillId="0" borderId="53" xfId="54" applyNumberFormat="1" applyFont="1" applyFill="1" applyBorder="1" applyAlignment="1">
      <alignment vertical="center" wrapText="1"/>
      <protection/>
    </xf>
    <xf numFmtId="3" fontId="2" fillId="0" borderId="54" xfId="54" applyNumberFormat="1" applyFont="1" applyFill="1" applyBorder="1" applyAlignment="1">
      <alignment vertical="center" wrapText="1"/>
      <protection/>
    </xf>
    <xf numFmtId="3" fontId="2" fillId="0" borderId="55" xfId="54" applyNumberFormat="1" applyFont="1" applyFill="1" applyBorder="1" applyAlignment="1">
      <alignment vertical="center" wrapText="1"/>
      <protection/>
    </xf>
    <xf numFmtId="3" fontId="2" fillId="0" borderId="56" xfId="54" applyNumberFormat="1" applyFont="1" applyFill="1" applyBorder="1" applyAlignment="1">
      <alignment vertical="center" wrapText="1"/>
      <protection/>
    </xf>
    <xf numFmtId="0" fontId="2" fillId="2" borderId="57" xfId="50" applyFont="1" applyFill="1" applyBorder="1" applyAlignment="1">
      <alignment horizontal="center" vertical="center" wrapText="1"/>
      <protection/>
    </xf>
    <xf numFmtId="0" fontId="2" fillId="2" borderId="57" xfId="50" applyFont="1" applyFill="1" applyBorder="1" applyAlignment="1">
      <alignment horizontal="center" vertical="center"/>
      <protection/>
    </xf>
    <xf numFmtId="3" fontId="2" fillId="2" borderId="57" xfId="50" applyNumberFormat="1" applyFont="1" applyFill="1" applyBorder="1" applyAlignment="1">
      <alignment horizontal="center" vertical="center" wrapText="1"/>
      <protection/>
    </xf>
    <xf numFmtId="3" fontId="2" fillId="2" borderId="57" xfId="50" applyNumberFormat="1" applyFont="1" applyFill="1" applyBorder="1" applyAlignment="1">
      <alignment horizontal="center" vertical="center"/>
      <protection/>
    </xf>
    <xf numFmtId="49" fontId="5" fillId="0" borderId="35" xfId="51" applyNumberFormat="1" applyFont="1" applyFill="1" applyBorder="1" applyAlignment="1">
      <alignment horizontal="center" vertical="center" wrapText="1"/>
      <protection/>
    </xf>
    <xf numFmtId="0" fontId="5" fillId="0" borderId="35" xfId="51" applyFont="1" applyFill="1" applyBorder="1" applyAlignment="1">
      <alignment vertical="center" wrapText="1"/>
      <protection/>
    </xf>
    <xf numFmtId="0" fontId="2" fillId="0" borderId="35" xfId="51" applyFont="1" applyFill="1" applyBorder="1" applyAlignment="1">
      <alignment horizontal="left" vertical="center" wrapText="1"/>
      <protection/>
    </xf>
    <xf numFmtId="3" fontId="2" fillId="0" borderId="35" xfId="51" applyNumberFormat="1" applyFont="1" applyFill="1" applyBorder="1" applyAlignment="1">
      <alignment horizontal="center" vertical="center" wrapText="1"/>
      <protection/>
    </xf>
    <xf numFmtId="3" fontId="2" fillId="0" borderId="35" xfId="51" applyNumberFormat="1" applyFont="1" applyFill="1" applyBorder="1" applyAlignment="1">
      <alignment horizontal="left" vertical="center"/>
      <protection/>
    </xf>
    <xf numFmtId="3" fontId="2" fillId="0" borderId="35" xfId="51" applyNumberFormat="1" applyFont="1" applyFill="1" applyBorder="1" applyAlignment="1">
      <alignment horizontal="left" vertical="center" wrapText="1"/>
      <protection/>
    </xf>
    <xf numFmtId="49" fontId="2" fillId="0" borderId="35" xfId="51" applyNumberFormat="1" applyFont="1" applyFill="1" applyBorder="1" applyAlignment="1">
      <alignment horizontal="center" vertical="center" wrapText="1"/>
      <protection/>
    </xf>
    <xf numFmtId="3" fontId="2" fillId="0" borderId="35" xfId="51" applyNumberFormat="1" applyFont="1" applyFill="1" applyBorder="1" applyAlignment="1">
      <alignment vertical="center" wrapText="1"/>
      <protection/>
    </xf>
    <xf numFmtId="49" fontId="2" fillId="0" borderId="35" xfId="52" applyNumberFormat="1" applyFont="1" applyFill="1" applyBorder="1" applyAlignment="1">
      <alignment horizontal="center" vertical="center" wrapText="1"/>
      <protection/>
    </xf>
    <xf numFmtId="49" fontId="2" fillId="0" borderId="35" xfId="53" applyNumberFormat="1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vertical="center" wrapText="1"/>
      <protection/>
    </xf>
    <xf numFmtId="0" fontId="5" fillId="0" borderId="35" xfId="53" applyNumberFormat="1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vertical="center" wrapText="1"/>
      <protection/>
    </xf>
    <xf numFmtId="0" fontId="2" fillId="0" borderId="58" xfId="53" applyNumberFormat="1" applyFont="1" applyFill="1" applyBorder="1" applyAlignment="1">
      <alignment horizontal="center" vertical="center" wrapText="1"/>
      <protection/>
    </xf>
    <xf numFmtId="49" fontId="2" fillId="0" borderId="58" xfId="53" applyNumberFormat="1" applyFont="1" applyFill="1" applyBorder="1" applyAlignment="1">
      <alignment horizontal="center" vertical="center" wrapText="1"/>
      <protection/>
    </xf>
    <xf numFmtId="3" fontId="2" fillId="0" borderId="58" xfId="53" applyNumberFormat="1" applyFont="1" applyFill="1" applyBorder="1" applyAlignment="1">
      <alignment horizontal="center" vertical="center" wrapText="1"/>
      <protection/>
    </xf>
    <xf numFmtId="3" fontId="2" fillId="0" borderId="58" xfId="53" applyNumberFormat="1" applyFont="1" applyFill="1" applyBorder="1" applyAlignment="1">
      <alignment vertical="center" wrapText="1"/>
      <protection/>
    </xf>
    <xf numFmtId="0" fontId="2" fillId="0" borderId="51" xfId="53" applyNumberFormat="1" applyFont="1" applyFill="1" applyBorder="1" applyAlignment="1">
      <alignment horizontal="center" vertical="center" wrapText="1"/>
      <protection/>
    </xf>
    <xf numFmtId="49" fontId="2" fillId="0" borderId="51" xfId="53" applyNumberFormat="1" applyFont="1" applyFill="1" applyBorder="1" applyAlignment="1">
      <alignment horizontal="center" vertical="center" wrapText="1"/>
      <protection/>
    </xf>
    <xf numFmtId="49" fontId="2" fillId="20" borderId="35" xfId="53" applyNumberFormat="1" applyFont="1" applyFill="1" applyBorder="1" applyAlignment="1">
      <alignment horizontal="center" vertical="center" wrapText="1"/>
      <protection/>
    </xf>
    <xf numFmtId="49" fontId="5" fillId="0" borderId="35" xfId="53" applyNumberFormat="1" applyFont="1" applyFill="1" applyBorder="1" applyAlignment="1">
      <alignment horizontal="center" vertical="center" wrapText="1"/>
      <protection/>
    </xf>
    <xf numFmtId="49" fontId="5" fillId="0" borderId="59" xfId="53" applyNumberFormat="1" applyFont="1" applyFill="1" applyBorder="1" applyAlignment="1">
      <alignment horizontal="center" vertical="center" wrapText="1"/>
      <protection/>
    </xf>
    <xf numFmtId="49" fontId="2" fillId="0" borderId="59" xfId="53" applyNumberFormat="1" applyFont="1" applyFill="1" applyBorder="1" applyAlignment="1">
      <alignment horizontal="center" vertical="center" wrapText="1"/>
      <protection/>
    </xf>
    <xf numFmtId="3" fontId="2" fillId="0" borderId="59" xfId="53" applyNumberFormat="1" applyFont="1" applyFill="1" applyBorder="1" applyAlignment="1">
      <alignment horizontal="center" vertical="center" wrapText="1"/>
      <protection/>
    </xf>
    <xf numFmtId="3" fontId="2" fillId="0" borderId="59" xfId="53" applyNumberFormat="1" applyFont="1" applyFill="1" applyBorder="1" applyAlignment="1">
      <alignment vertical="center" wrapText="1"/>
      <protection/>
    </xf>
    <xf numFmtId="49" fontId="5" fillId="0" borderId="51" xfId="53" applyNumberFormat="1" applyFont="1" applyFill="1" applyBorder="1" applyAlignment="1">
      <alignment horizontal="center" vertical="center" wrapText="1"/>
      <protection/>
    </xf>
    <xf numFmtId="0" fontId="5" fillId="0" borderId="51" xfId="53" applyFont="1" applyFill="1" applyBorder="1" applyAlignment="1">
      <alignment horizontal="right" vertical="center" wrapText="1"/>
      <protection/>
    </xf>
    <xf numFmtId="3" fontId="5" fillId="0" borderId="51" xfId="53" applyNumberFormat="1" applyFont="1" applyFill="1" applyBorder="1" applyAlignment="1">
      <alignment vertical="center" wrapText="1"/>
      <protection/>
    </xf>
    <xf numFmtId="49" fontId="2" fillId="0" borderId="60" xfId="53" applyNumberFormat="1" applyFont="1" applyFill="1" applyBorder="1" applyAlignment="1">
      <alignment horizontal="center" vertical="center" wrapText="1"/>
      <protection/>
    </xf>
    <xf numFmtId="3" fontId="2" fillId="0" borderId="60" xfId="53" applyNumberFormat="1" applyFont="1" applyFill="1" applyBorder="1" applyAlignment="1">
      <alignment vertical="center" wrapText="1"/>
      <protection/>
    </xf>
    <xf numFmtId="0" fontId="2" fillId="0" borderId="35" xfId="53" applyFont="1" applyFill="1" applyBorder="1" applyAlignment="1">
      <alignment vertical="center" wrapText="1"/>
      <protection/>
    </xf>
    <xf numFmtId="3" fontId="2" fillId="0" borderId="61" xfId="53" applyNumberFormat="1" applyFont="1" applyFill="1" applyBorder="1" applyAlignment="1">
      <alignment vertical="center" wrapText="1"/>
      <protection/>
    </xf>
    <xf numFmtId="3" fontId="2" fillId="0" borderId="62" xfId="53" applyNumberFormat="1" applyFont="1" applyFill="1" applyBorder="1" applyAlignment="1">
      <alignment vertical="center" wrapText="1"/>
      <protection/>
    </xf>
    <xf numFmtId="49" fontId="2" fillId="0" borderId="63" xfId="53" applyNumberFormat="1" applyFont="1" applyFill="1" applyBorder="1" applyAlignment="1">
      <alignment horizontal="center" vertical="center" wrapText="1"/>
      <protection/>
    </xf>
    <xf numFmtId="0" fontId="2" fillId="0" borderId="59" xfId="53" applyFont="1" applyFill="1" applyBorder="1" applyAlignment="1">
      <alignment vertical="center" wrapText="1"/>
      <protection/>
    </xf>
    <xf numFmtId="3" fontId="2" fillId="0" borderId="63" xfId="53" applyNumberFormat="1" applyFont="1" applyFill="1" applyBorder="1" applyAlignment="1">
      <alignment vertical="center" wrapText="1"/>
      <protection/>
    </xf>
    <xf numFmtId="49" fontId="5" fillId="0" borderId="61" xfId="53" applyNumberFormat="1" applyFont="1" applyFill="1" applyBorder="1" applyAlignment="1">
      <alignment horizontal="center" vertical="center" wrapText="1"/>
      <protection/>
    </xf>
    <xf numFmtId="49" fontId="2" fillId="0" borderId="62" xfId="53" applyNumberFormat="1" applyFont="1" applyFill="1" applyBorder="1" applyAlignment="1">
      <alignment horizontal="center" vertical="center" wrapText="1"/>
      <protection/>
    </xf>
    <xf numFmtId="0" fontId="2" fillId="0" borderId="61" xfId="53" applyFont="1" applyFill="1" applyBorder="1" applyAlignment="1">
      <alignment vertical="center" wrapText="1"/>
      <protection/>
    </xf>
    <xf numFmtId="3" fontId="2" fillId="0" borderId="61" xfId="53" applyNumberFormat="1" applyFont="1" applyFill="1" applyBorder="1" applyAlignment="1">
      <alignment horizontal="center" vertical="center" wrapText="1"/>
      <protection/>
    </xf>
    <xf numFmtId="3" fontId="2" fillId="0" borderId="64" xfId="53" applyNumberFormat="1" applyFont="1" applyFill="1" applyBorder="1" applyAlignment="1">
      <alignment horizontal="center" vertical="center" wrapText="1"/>
      <protection/>
    </xf>
    <xf numFmtId="3" fontId="2" fillId="0" borderId="65" xfId="54" applyNumberFormat="1" applyFont="1" applyFill="1" applyBorder="1" applyAlignment="1">
      <alignment vertical="center" wrapText="1"/>
      <protection/>
    </xf>
    <xf numFmtId="0" fontId="2" fillId="0" borderId="35" xfId="53" applyFont="1" applyFill="1" applyBorder="1" applyAlignment="1">
      <alignment horizontal="right" vertical="center" wrapText="1"/>
      <protection/>
    </xf>
    <xf numFmtId="49" fontId="5" fillId="0" borderId="51" xfId="53" applyNumberFormat="1" applyFont="1" applyFill="1" applyBorder="1" applyAlignment="1">
      <alignment horizontal="center" vertical="center" wrapText="1"/>
      <protection/>
    </xf>
    <xf numFmtId="3" fontId="2" fillId="0" borderId="66" xfId="54" applyNumberFormat="1" applyFont="1" applyFill="1" applyBorder="1" applyAlignment="1">
      <alignment horizontal="center" vertical="center" wrapText="1"/>
      <protection/>
    </xf>
    <xf numFmtId="3" fontId="2" fillId="0" borderId="67" xfId="54" applyNumberFormat="1" applyFont="1" applyFill="1" applyBorder="1" applyAlignment="1">
      <alignment horizontal="center" vertical="center" wrapText="1"/>
      <protection/>
    </xf>
    <xf numFmtId="2" fontId="2" fillId="0" borderId="68" xfId="54" applyNumberFormat="1" applyFont="1" applyFill="1" applyBorder="1" applyAlignment="1">
      <alignment horizontal="center" vertical="center" wrapText="1"/>
      <protection/>
    </xf>
    <xf numFmtId="169" fontId="2" fillId="0" borderId="69" xfId="54" applyNumberFormat="1" applyFont="1" applyFill="1" applyBorder="1" applyAlignment="1">
      <alignment horizontal="center" vertical="center" wrapText="1"/>
      <protection/>
    </xf>
    <xf numFmtId="169" fontId="2" fillId="0" borderId="70" xfId="54" applyNumberFormat="1" applyFont="1" applyFill="1" applyBorder="1" applyAlignment="1">
      <alignment horizontal="center" vertical="center" wrapText="1"/>
      <protection/>
    </xf>
    <xf numFmtId="0" fontId="2" fillId="2" borderId="71" xfId="50" applyFont="1" applyFill="1" applyBorder="1" applyAlignment="1">
      <alignment horizontal="center" vertical="center" wrapText="1"/>
      <protection/>
    </xf>
    <xf numFmtId="0" fontId="2" fillId="2" borderId="72" xfId="50" applyFont="1" applyFill="1" applyBorder="1" applyAlignment="1">
      <alignment horizontal="center" vertical="center" wrapText="1"/>
      <protection/>
    </xf>
    <xf numFmtId="49" fontId="5" fillId="0" borderId="73" xfId="51" applyNumberFormat="1" applyFont="1" applyFill="1" applyBorder="1" applyAlignment="1">
      <alignment horizontal="center" vertical="center" wrapText="1"/>
      <protection/>
    </xf>
    <xf numFmtId="0" fontId="2" fillId="0" borderId="74" xfId="51" applyFont="1" applyFill="1" applyBorder="1" applyAlignment="1">
      <alignment horizontal="left" vertical="center" wrapText="1"/>
      <protection/>
    </xf>
    <xf numFmtId="49" fontId="2" fillId="0" borderId="73" xfId="51" applyNumberFormat="1" applyFont="1" applyFill="1" applyBorder="1" applyAlignment="1">
      <alignment horizontal="center" vertical="center" wrapText="1"/>
      <protection/>
    </xf>
    <xf numFmtId="169" fontId="2" fillId="0" borderId="74" xfId="51" applyNumberFormat="1" applyFont="1" applyFill="1" applyBorder="1" applyAlignment="1">
      <alignment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169" fontId="2" fillId="0" borderId="74" xfId="52" applyNumberFormat="1" applyFont="1" applyFill="1" applyBorder="1" applyAlignment="1">
      <alignment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2" fillId="0" borderId="75" xfId="53" applyNumberFormat="1" applyFont="1" applyFill="1" applyBorder="1" applyAlignment="1">
      <alignment horizontal="center" vertical="center" wrapText="1"/>
      <protection/>
    </xf>
    <xf numFmtId="169" fontId="2" fillId="0" borderId="76" xfId="53" applyNumberFormat="1" applyFont="1" applyFill="1" applyBorder="1" applyAlignment="1">
      <alignment vertical="center" wrapText="1"/>
      <protection/>
    </xf>
    <xf numFmtId="0" fontId="2" fillId="0" borderId="73" xfId="53" applyNumberFormat="1" applyFont="1" applyFill="1" applyBorder="1" applyAlignment="1">
      <alignment horizontal="center" vertical="center" wrapText="1"/>
      <protection/>
    </xf>
    <xf numFmtId="169" fontId="2" fillId="0" borderId="77" xfId="53" applyNumberFormat="1" applyFont="1" applyFill="1" applyBorder="1" applyAlignment="1">
      <alignment vertical="center" wrapText="1"/>
      <protection/>
    </xf>
    <xf numFmtId="169" fontId="2" fillId="20" borderId="74" xfId="52" applyNumberFormat="1" applyFont="1" applyFill="1" applyBorder="1" applyAlignment="1">
      <alignment vertical="center" wrapText="1"/>
      <protection/>
    </xf>
    <xf numFmtId="0" fontId="2" fillId="0" borderId="33" xfId="53" applyNumberFormat="1" applyFont="1" applyFill="1" applyBorder="1" applyAlignment="1">
      <alignment horizontal="center" vertical="center" wrapText="1"/>
      <protection/>
    </xf>
    <xf numFmtId="169" fontId="2" fillId="0" borderId="74" xfId="53" applyNumberFormat="1" applyFont="1" applyFill="1" applyBorder="1" applyAlignment="1">
      <alignment vertical="center" wrapText="1"/>
      <protection/>
    </xf>
    <xf numFmtId="0" fontId="2" fillId="0" borderId="78" xfId="53" applyNumberFormat="1" applyFont="1" applyFill="1" applyBorder="1" applyAlignment="1">
      <alignment horizontal="center" vertical="center" wrapText="1"/>
      <protection/>
    </xf>
    <xf numFmtId="169" fontId="2" fillId="0" borderId="79" xfId="53" applyNumberFormat="1" applyFont="1" applyFill="1" applyBorder="1" applyAlignment="1">
      <alignment vertical="center" wrapText="1"/>
      <protection/>
    </xf>
    <xf numFmtId="0" fontId="5" fillId="0" borderId="73" xfId="53" applyFont="1" applyFill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169" fontId="2" fillId="0" borderId="80" xfId="53" applyNumberFormat="1" applyFont="1" applyFill="1" applyBorder="1" applyAlignment="1">
      <alignment vertical="center" wrapText="1"/>
      <protection/>
    </xf>
    <xf numFmtId="0" fontId="2" fillId="0" borderId="73" xfId="53" applyFont="1" applyFill="1" applyBorder="1" applyAlignment="1">
      <alignment horizontal="center" vertical="center" wrapText="1"/>
      <protection/>
    </xf>
    <xf numFmtId="0" fontId="2" fillId="0" borderId="80" xfId="53" applyNumberFormat="1" applyFont="1" applyFill="1" applyBorder="1" applyAlignment="1">
      <alignment horizontal="center" vertical="center" wrapText="1"/>
      <protection/>
    </xf>
    <xf numFmtId="0" fontId="2" fillId="0" borderId="81" xfId="53" applyNumberFormat="1" applyFont="1" applyFill="1" applyBorder="1" applyAlignment="1">
      <alignment horizontal="center" vertical="center" wrapText="1"/>
      <protection/>
    </xf>
    <xf numFmtId="0" fontId="2" fillId="0" borderId="75" xfId="53" applyFont="1" applyFill="1" applyBorder="1" applyAlignment="1">
      <alignment horizontal="center" vertical="center" wrapText="1"/>
      <protection/>
    </xf>
    <xf numFmtId="49" fontId="5" fillId="0" borderId="58" xfId="53" applyNumberFormat="1" applyFont="1" applyFill="1" applyBorder="1" applyAlignment="1">
      <alignment horizontal="center" vertical="center" wrapText="1"/>
      <protection/>
    </xf>
    <xf numFmtId="3" fontId="2" fillId="0" borderId="82" xfId="53" applyNumberFormat="1" applyFont="1" applyFill="1" applyBorder="1" applyAlignment="1">
      <alignment horizontal="center" vertical="center" wrapText="1"/>
      <protection/>
    </xf>
    <xf numFmtId="3" fontId="2" fillId="0" borderId="83" xfId="53" applyNumberFormat="1" applyFont="1" applyFill="1" applyBorder="1" applyAlignment="1">
      <alignment vertical="center" wrapText="1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68" xfId="54" applyFont="1" applyFill="1" applyBorder="1" applyAlignment="1">
      <alignment horizontal="center" vertical="center" wrapText="1"/>
      <protection/>
    </xf>
    <xf numFmtId="3" fontId="2" fillId="0" borderId="84" xfId="54" applyNumberFormat="1" applyFont="1" applyFill="1" applyBorder="1" applyAlignment="1">
      <alignment horizontal="center" vertical="center" wrapText="1"/>
      <protection/>
    </xf>
    <xf numFmtId="0" fontId="0" fillId="0" borderId="0" xfId="54" applyAlignment="1">
      <alignment/>
      <protection/>
    </xf>
    <xf numFmtId="0" fontId="0" fillId="0" borderId="0" xfId="54" applyAlignment="1">
      <alignment horizontal="justify"/>
      <protection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 wrapText="1"/>
    </xf>
    <xf numFmtId="3" fontId="2" fillId="2" borderId="88" xfId="0" applyNumberFormat="1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0" fillId="0" borderId="0" xfId="52" applyFont="1">
      <alignment/>
      <protection/>
    </xf>
    <xf numFmtId="0" fontId="20" fillId="0" borderId="35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0" fillId="0" borderId="73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2" fillId="0" borderId="58" xfId="80" applyFont="1" applyFill="1" applyBorder="1" applyAlignment="1">
      <alignment vertical="center" wrapText="1"/>
      <protection/>
    </xf>
    <xf numFmtId="0" fontId="2" fillId="0" borderId="51" xfId="80" applyFont="1" applyFill="1" applyBorder="1" applyAlignment="1">
      <alignment vertical="center" wrapText="1"/>
      <protection/>
    </xf>
    <xf numFmtId="0" fontId="2" fillId="0" borderId="35" xfId="80" applyFont="1" applyFill="1" applyBorder="1" applyAlignment="1">
      <alignment vertical="center" wrapText="1"/>
      <protection/>
    </xf>
    <xf numFmtId="3" fontId="2" fillId="2" borderId="35" xfId="0" applyNumberFormat="1" applyFont="1" applyFill="1" applyBorder="1" applyAlignment="1">
      <alignment vertical="center" wrapText="1"/>
    </xf>
    <xf numFmtId="0" fontId="2" fillId="0" borderId="59" xfId="80" applyFont="1" applyFill="1" applyBorder="1" applyAlignment="1">
      <alignment vertical="center" wrapText="1"/>
      <protection/>
    </xf>
    <xf numFmtId="0" fontId="5" fillId="0" borderId="51" xfId="80" applyFont="1" applyFill="1" applyBorder="1" applyAlignment="1">
      <alignment horizontal="right" vertical="center" wrapText="1"/>
      <protection/>
    </xf>
    <xf numFmtId="0" fontId="2" fillId="0" borderId="61" xfId="80" applyFont="1" applyFill="1" applyBorder="1" applyAlignment="1">
      <alignment vertical="center" wrapText="1"/>
      <protection/>
    </xf>
    <xf numFmtId="0" fontId="0" fillId="0" borderId="0" xfId="53" applyFont="1">
      <alignment/>
      <protection/>
    </xf>
    <xf numFmtId="49" fontId="2" fillId="0" borderId="35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3" fontId="2" fillId="0" borderId="74" xfId="0" applyNumberFormat="1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vertical="center" wrapText="1"/>
    </xf>
    <xf numFmtId="3" fontId="10" fillId="0" borderId="43" xfId="0" applyNumberFormat="1" applyFont="1" applyFill="1" applyBorder="1" applyAlignment="1">
      <alignment horizontal="center" vertical="center" wrapText="1"/>
    </xf>
    <xf numFmtId="3" fontId="10" fillId="0" borderId="52" xfId="0" applyNumberFormat="1" applyFont="1" applyFill="1" applyBorder="1" applyAlignment="1">
      <alignment horizontal="center" vertical="center" wrapText="1"/>
    </xf>
    <xf numFmtId="3" fontId="10" fillId="0" borderId="43" xfId="0" applyNumberFormat="1" applyFont="1" applyFill="1" applyBorder="1" applyAlignment="1">
      <alignment vertical="center" wrapText="1"/>
    </xf>
    <xf numFmtId="3" fontId="10" fillId="0" borderId="52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 wrapText="1"/>
    </xf>
    <xf numFmtId="3" fontId="20" fillId="0" borderId="43" xfId="0" applyNumberFormat="1" applyFont="1" applyFill="1" applyBorder="1" applyAlignment="1">
      <alignment vertical="center" wrapText="1"/>
    </xf>
    <xf numFmtId="169" fontId="10" fillId="0" borderId="74" xfId="0" applyNumberFormat="1" applyFont="1" applyFill="1" applyBorder="1" applyAlignment="1">
      <alignment vertical="center" wrapText="1"/>
    </xf>
    <xf numFmtId="0" fontId="6" fillId="0" borderId="0" xfId="53" applyFon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center"/>
      <protection/>
    </xf>
    <xf numFmtId="3" fontId="0" fillId="0" borderId="0" xfId="53" applyNumberFormat="1" applyFont="1" applyFill="1" applyAlignment="1">
      <alignment horizontal="center"/>
      <protection/>
    </xf>
    <xf numFmtId="3" fontId="0" fillId="0" borderId="0" xfId="53" applyNumberFormat="1" applyFont="1" applyFill="1">
      <alignment/>
      <protection/>
    </xf>
    <xf numFmtId="3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3" fontId="0" fillId="0" borderId="0" xfId="53" applyNumberFormat="1" applyFont="1" applyAlignment="1">
      <alignment horizontal="center"/>
      <protection/>
    </xf>
    <xf numFmtId="0" fontId="2" fillId="0" borderId="90" xfId="0" applyFont="1" applyBorder="1" applyAlignment="1" applyProtection="1">
      <alignment horizontal="center"/>
      <protection/>
    </xf>
    <xf numFmtId="4" fontId="3" fillId="0" borderId="91" xfId="0" applyNumberFormat="1" applyFont="1" applyBorder="1" applyAlignment="1" applyProtection="1">
      <alignment horizontal="center" vertical="center" wrapText="1"/>
      <protection/>
    </xf>
    <xf numFmtId="4" fontId="3" fillId="20" borderId="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92" xfId="0" applyNumberFormat="1" applyFont="1" applyBorder="1" applyAlignment="1" applyProtection="1">
      <alignment horizontal="center" vertical="center" wrapText="1"/>
      <protection/>
    </xf>
    <xf numFmtId="4" fontId="3" fillId="0" borderId="92" xfId="0" applyNumberFormat="1" applyFont="1" applyBorder="1" applyAlignment="1" applyProtection="1">
      <alignment horizontal="center" vertical="center" wrapText="1"/>
      <protection/>
    </xf>
    <xf numFmtId="4" fontId="3" fillId="25" borderId="93" xfId="0" applyNumberFormat="1" applyFont="1" applyFill="1" applyBorder="1" applyAlignment="1" applyProtection="1">
      <alignment horizontal="center" vertical="center" wrapText="1"/>
      <protection/>
    </xf>
    <xf numFmtId="4" fontId="3" fillId="0" borderId="91" xfId="0" applyNumberFormat="1" applyFont="1" applyBorder="1" applyAlignment="1" applyProtection="1">
      <alignment horizontal="center" vertical="center" wrapText="1"/>
      <protection locked="0"/>
    </xf>
    <xf numFmtId="4" fontId="4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8" xfId="0" applyNumberFormat="1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20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25" borderId="25" xfId="0" applyNumberFormat="1" applyFont="1" applyFill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 locked="0"/>
    </xf>
    <xf numFmtId="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4" xfId="0" applyFont="1" applyBorder="1" applyAlignment="1" applyProtection="1">
      <alignment horizontal="center" vertical="center" wrapText="1"/>
      <protection/>
    </xf>
    <xf numFmtId="4" fontId="3" fillId="0" borderId="31" xfId="0" applyNumberFormat="1" applyFont="1" applyBorder="1" applyAlignment="1" applyProtection="1">
      <alignment horizontal="center" vertical="center" wrapText="1"/>
      <protection/>
    </xf>
    <xf numFmtId="4" fontId="3" fillId="2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Border="1" applyAlignment="1" applyProtection="1">
      <alignment horizontal="center" vertical="center" wrapText="1"/>
      <protection/>
    </xf>
    <xf numFmtId="4" fontId="3" fillId="0" borderId="32" xfId="0" applyNumberFormat="1" applyFont="1" applyBorder="1" applyAlignment="1" applyProtection="1">
      <alignment horizontal="center" vertical="center" wrapText="1"/>
      <protection/>
    </xf>
    <xf numFmtId="4" fontId="3" fillId="25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95" xfId="0" applyFont="1" applyBorder="1" applyAlignment="1" applyProtection="1">
      <alignment horizontal="center"/>
      <protection/>
    </xf>
    <xf numFmtId="49" fontId="5" fillId="25" borderId="32" xfId="0" applyNumberFormat="1" applyFont="1" applyFill="1" applyBorder="1" applyAlignment="1" applyProtection="1">
      <alignment horizontal="left" vertical="center" wrapText="1"/>
      <protection/>
    </xf>
    <xf numFmtId="49" fontId="5" fillId="25" borderId="32" xfId="0" applyNumberFormat="1" applyFont="1" applyFill="1" applyBorder="1" applyAlignment="1" applyProtection="1">
      <alignment horizontal="center" vertical="center" wrapText="1"/>
      <protection/>
    </xf>
    <xf numFmtId="4" fontId="21" fillId="25" borderId="18" xfId="0" applyNumberFormat="1" applyFont="1" applyFill="1" applyBorder="1" applyAlignment="1" applyProtection="1">
      <alignment horizontal="center" vertical="center" wrapText="1"/>
      <protection/>
    </xf>
    <xf numFmtId="4" fontId="21" fillId="25" borderId="32" xfId="0" applyNumberFormat="1" applyFont="1" applyFill="1" applyBorder="1" applyAlignment="1" applyProtection="1">
      <alignment horizontal="center" vertical="center" wrapText="1"/>
      <protection/>
    </xf>
    <xf numFmtId="4" fontId="21" fillId="25" borderId="9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84" xfId="54" applyNumberFormat="1" applyFont="1" applyFill="1" applyBorder="1" applyAlignment="1">
      <alignment horizontal="center" vertical="center" wrapText="1"/>
      <protection/>
    </xf>
    <xf numFmtId="3" fontId="2" fillId="0" borderId="96" xfId="54" applyNumberFormat="1" applyFont="1" applyFill="1" applyBorder="1" applyAlignment="1">
      <alignment horizontal="center" vertical="center" wrapText="1"/>
      <protection/>
    </xf>
    <xf numFmtId="0" fontId="2" fillId="0" borderId="97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98" xfId="54" applyFont="1" applyFill="1" applyBorder="1" applyAlignment="1">
      <alignment horizontal="center" vertical="center" wrapText="1"/>
      <protection/>
    </xf>
    <xf numFmtId="0" fontId="2" fillId="0" borderId="68" xfId="54" applyFont="1" applyFill="1" applyBorder="1" applyAlignment="1">
      <alignment horizontal="center" vertical="center" wrapText="1"/>
      <protection/>
    </xf>
    <xf numFmtId="3" fontId="2" fillId="0" borderId="99" xfId="54" applyNumberFormat="1" applyFont="1" applyFill="1" applyBorder="1" applyAlignment="1">
      <alignment horizontal="center" vertical="center" wrapText="1"/>
      <protection/>
    </xf>
  </cellXfs>
  <cellStyles count="275">
    <cellStyle name="Normal" xfId="0"/>
    <cellStyle name="$l0 Row" xfId="15"/>
    <cellStyle name="$u0 Dec" xfId="16"/>
    <cellStyle name="$u0 Row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fnRegressQ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CCM_DPS_A_A_03-10a_3_07_00_00_ENA_000_VYV_r06" xfId="50"/>
    <cellStyle name="Normal_CCM_DPS_A_A_03-10a_3_08_01_00_TST_000_VYV_r04" xfId="51"/>
    <cellStyle name="Normal_CCM_DPS_A_A_03-10a_3_08_02_00_OZV_000_VYV_r03" xfId="52"/>
    <cellStyle name="Normal_CCM_DPS_A_A_03-10a_3_08_04_00_BSY_000_VYV_r03" xfId="53"/>
    <cellStyle name="Normal_CCM_DPS_A_A_03-10a_3_09_02_00_SHZ_000_VYV_r04" xfId="54"/>
    <cellStyle name="Normal_revVV00_CCM_DVZ-A_A_3_03_VZT" xfId="55"/>
    <cellStyle name="normální 10" xfId="56"/>
    <cellStyle name="normální 100" xfId="57"/>
    <cellStyle name="normální 101" xfId="58"/>
    <cellStyle name="normální 102" xfId="59"/>
    <cellStyle name="normální 103" xfId="60"/>
    <cellStyle name="normální 104" xfId="61"/>
    <cellStyle name="normální 105" xfId="62"/>
    <cellStyle name="normální 106" xfId="63"/>
    <cellStyle name="normální 107" xfId="64"/>
    <cellStyle name="normální 108" xfId="65"/>
    <cellStyle name="normální 109" xfId="66"/>
    <cellStyle name="normální 11" xfId="67"/>
    <cellStyle name="normální 110" xfId="68"/>
    <cellStyle name="normální 111" xfId="69"/>
    <cellStyle name="normální 112" xfId="70"/>
    <cellStyle name="normální 113" xfId="71"/>
    <cellStyle name="normální 12" xfId="72"/>
    <cellStyle name="normální 13" xfId="73"/>
    <cellStyle name="normální 14" xfId="74"/>
    <cellStyle name="normální 15" xfId="75"/>
    <cellStyle name="normální 16" xfId="76"/>
    <cellStyle name="normální 17" xfId="77"/>
    <cellStyle name="normální 18" xfId="78"/>
    <cellStyle name="normální 19" xfId="79"/>
    <cellStyle name="normální 2" xfId="80"/>
    <cellStyle name="normální 2 2" xfId="81"/>
    <cellStyle name="normální 20" xfId="82"/>
    <cellStyle name="normální 21" xfId="83"/>
    <cellStyle name="normální 22" xfId="84"/>
    <cellStyle name="normální 23" xfId="85"/>
    <cellStyle name="normální 24" xfId="86"/>
    <cellStyle name="normální 25" xfId="87"/>
    <cellStyle name="normální 26" xfId="88"/>
    <cellStyle name="normální 27" xfId="89"/>
    <cellStyle name="normální 28" xfId="90"/>
    <cellStyle name="normální 29" xfId="91"/>
    <cellStyle name="normální 3" xfId="92"/>
    <cellStyle name="normální 3 2" xfId="93"/>
    <cellStyle name="normální 3 3" xfId="94"/>
    <cellStyle name="normální 30" xfId="95"/>
    <cellStyle name="normální 31" xfId="96"/>
    <cellStyle name="normální 32" xfId="97"/>
    <cellStyle name="normální 33" xfId="98"/>
    <cellStyle name="normální 34" xfId="99"/>
    <cellStyle name="normální 35" xfId="100"/>
    <cellStyle name="normální 36" xfId="101"/>
    <cellStyle name="normální 37" xfId="102"/>
    <cellStyle name="normální 38" xfId="103"/>
    <cellStyle name="normální 39" xfId="104"/>
    <cellStyle name="normální 4" xfId="105"/>
    <cellStyle name="normální 40" xfId="106"/>
    <cellStyle name="normální 41" xfId="107"/>
    <cellStyle name="normální 42" xfId="108"/>
    <cellStyle name="normální 43" xfId="109"/>
    <cellStyle name="normální 44" xfId="110"/>
    <cellStyle name="normální 45" xfId="111"/>
    <cellStyle name="normální 46" xfId="112"/>
    <cellStyle name="normální 47" xfId="113"/>
    <cellStyle name="normální 48" xfId="114"/>
    <cellStyle name="normální 49" xfId="115"/>
    <cellStyle name="normální 5" xfId="116"/>
    <cellStyle name="normální 50" xfId="117"/>
    <cellStyle name="normální 51" xfId="118"/>
    <cellStyle name="normální 52" xfId="119"/>
    <cellStyle name="normální 53" xfId="120"/>
    <cellStyle name="normální 54" xfId="121"/>
    <cellStyle name="normální 55" xfId="122"/>
    <cellStyle name="normální 56" xfId="123"/>
    <cellStyle name="normální 57" xfId="124"/>
    <cellStyle name="normální 58" xfId="125"/>
    <cellStyle name="normální 59" xfId="126"/>
    <cellStyle name="normální 6" xfId="127"/>
    <cellStyle name="normální 60" xfId="128"/>
    <cellStyle name="normální 61" xfId="129"/>
    <cellStyle name="normální 62" xfId="130"/>
    <cellStyle name="normální 63" xfId="131"/>
    <cellStyle name="normální 64" xfId="132"/>
    <cellStyle name="normální 65" xfId="133"/>
    <cellStyle name="normální 66" xfId="134"/>
    <cellStyle name="normální 67" xfId="135"/>
    <cellStyle name="normální 68" xfId="136"/>
    <cellStyle name="normální 69" xfId="137"/>
    <cellStyle name="normální 7" xfId="138"/>
    <cellStyle name="normální 70" xfId="139"/>
    <cellStyle name="normální 71" xfId="140"/>
    <cellStyle name="normální 72" xfId="141"/>
    <cellStyle name="normální 73" xfId="142"/>
    <cellStyle name="normální 74" xfId="143"/>
    <cellStyle name="normální 75" xfId="144"/>
    <cellStyle name="normální 76" xfId="145"/>
    <cellStyle name="normální 77" xfId="146"/>
    <cellStyle name="normální 78" xfId="147"/>
    <cellStyle name="normální 79" xfId="148"/>
    <cellStyle name="normální 8" xfId="149"/>
    <cellStyle name="normální 80" xfId="150"/>
    <cellStyle name="normální 81" xfId="151"/>
    <cellStyle name="normální 82" xfId="152"/>
    <cellStyle name="normální 83" xfId="153"/>
    <cellStyle name="normální 84" xfId="154"/>
    <cellStyle name="normální 85" xfId="155"/>
    <cellStyle name="normální 86" xfId="156"/>
    <cellStyle name="normální 87" xfId="157"/>
    <cellStyle name="normální 88" xfId="158"/>
    <cellStyle name="normální 89" xfId="159"/>
    <cellStyle name="normální 9" xfId="160"/>
    <cellStyle name="normální 90" xfId="161"/>
    <cellStyle name="normální 91" xfId="162"/>
    <cellStyle name="normální 92" xfId="163"/>
    <cellStyle name="normální 93" xfId="164"/>
    <cellStyle name="normální 94" xfId="165"/>
    <cellStyle name="normální 95" xfId="166"/>
    <cellStyle name="normální 96" xfId="167"/>
    <cellStyle name="normální 97" xfId="168"/>
    <cellStyle name="normální 98" xfId="169"/>
    <cellStyle name="normální 99" xfId="170"/>
    <cellStyle name="Poznámka" xfId="171"/>
    <cellStyle name="Poznámka 10" xfId="172"/>
    <cellStyle name="Poznámka 100" xfId="173"/>
    <cellStyle name="Poznámka 101" xfId="174"/>
    <cellStyle name="Poznámka 102" xfId="175"/>
    <cellStyle name="Poznámka 103" xfId="176"/>
    <cellStyle name="Poznámka 11" xfId="177"/>
    <cellStyle name="Poznámka 12" xfId="178"/>
    <cellStyle name="Poznámka 13" xfId="179"/>
    <cellStyle name="Poznámka 14" xfId="180"/>
    <cellStyle name="Poznámka 15" xfId="181"/>
    <cellStyle name="Poznámka 16" xfId="182"/>
    <cellStyle name="Poznámka 17" xfId="183"/>
    <cellStyle name="Poznámka 18" xfId="184"/>
    <cellStyle name="Poznámka 19" xfId="185"/>
    <cellStyle name="Poznámka 2" xfId="186"/>
    <cellStyle name="Poznámka 20" xfId="187"/>
    <cellStyle name="Poznámka 21" xfId="188"/>
    <cellStyle name="Poznámka 22" xfId="189"/>
    <cellStyle name="Poznámka 23" xfId="190"/>
    <cellStyle name="Poznámka 24" xfId="191"/>
    <cellStyle name="Poznámka 25" xfId="192"/>
    <cellStyle name="Poznámka 26" xfId="193"/>
    <cellStyle name="Poznámka 27" xfId="194"/>
    <cellStyle name="Poznámka 28" xfId="195"/>
    <cellStyle name="Poznámka 29" xfId="196"/>
    <cellStyle name="Poznámka 3" xfId="197"/>
    <cellStyle name="Poznámka 30" xfId="198"/>
    <cellStyle name="Poznámka 31" xfId="199"/>
    <cellStyle name="Poznámka 32" xfId="200"/>
    <cellStyle name="Poznámka 33" xfId="201"/>
    <cellStyle name="Poznámka 34" xfId="202"/>
    <cellStyle name="Poznámka 35" xfId="203"/>
    <cellStyle name="Poznámka 36" xfId="204"/>
    <cellStyle name="Poznámka 37" xfId="205"/>
    <cellStyle name="Poznámka 38" xfId="206"/>
    <cellStyle name="Poznámka 39" xfId="207"/>
    <cellStyle name="Poznámka 4" xfId="208"/>
    <cellStyle name="Poznámka 40" xfId="209"/>
    <cellStyle name="Poznámka 41" xfId="210"/>
    <cellStyle name="Poznámka 42" xfId="211"/>
    <cellStyle name="Poznámka 43" xfId="212"/>
    <cellStyle name="Poznámka 44" xfId="213"/>
    <cellStyle name="Poznámka 45" xfId="214"/>
    <cellStyle name="Poznámka 46" xfId="215"/>
    <cellStyle name="Poznámka 47" xfId="216"/>
    <cellStyle name="Poznámka 48" xfId="217"/>
    <cellStyle name="Poznámka 49" xfId="218"/>
    <cellStyle name="Poznámka 5" xfId="219"/>
    <cellStyle name="Poznámka 50" xfId="220"/>
    <cellStyle name="Poznámka 51" xfId="221"/>
    <cellStyle name="Poznámka 52" xfId="222"/>
    <cellStyle name="Poznámka 53" xfId="223"/>
    <cellStyle name="Poznámka 54" xfId="224"/>
    <cellStyle name="Poznámka 55" xfId="225"/>
    <cellStyle name="Poznámka 56" xfId="226"/>
    <cellStyle name="Poznámka 57" xfId="227"/>
    <cellStyle name="Poznámka 58" xfId="228"/>
    <cellStyle name="Poznámka 59" xfId="229"/>
    <cellStyle name="Poznámka 6" xfId="230"/>
    <cellStyle name="Poznámka 60" xfId="231"/>
    <cellStyle name="Poznámka 61" xfId="232"/>
    <cellStyle name="Poznámka 62" xfId="233"/>
    <cellStyle name="Poznámka 63" xfId="234"/>
    <cellStyle name="Poznámka 64" xfId="235"/>
    <cellStyle name="Poznámka 65" xfId="236"/>
    <cellStyle name="Poznámka 66" xfId="237"/>
    <cellStyle name="Poznámka 67" xfId="238"/>
    <cellStyle name="Poznámka 68" xfId="239"/>
    <cellStyle name="Poznámka 69" xfId="240"/>
    <cellStyle name="Poznámka 7" xfId="241"/>
    <cellStyle name="Poznámka 70" xfId="242"/>
    <cellStyle name="Poznámka 71" xfId="243"/>
    <cellStyle name="Poznámka 72" xfId="244"/>
    <cellStyle name="Poznámka 73" xfId="245"/>
    <cellStyle name="Poznámka 74" xfId="246"/>
    <cellStyle name="Poznámka 75" xfId="247"/>
    <cellStyle name="Poznámka 76" xfId="248"/>
    <cellStyle name="Poznámka 77" xfId="249"/>
    <cellStyle name="Poznámka 78" xfId="250"/>
    <cellStyle name="Poznámka 79" xfId="251"/>
    <cellStyle name="Poznámka 8" xfId="252"/>
    <cellStyle name="Poznámka 80" xfId="253"/>
    <cellStyle name="Poznámka 81" xfId="254"/>
    <cellStyle name="Poznámka 82" xfId="255"/>
    <cellStyle name="Poznámka 83" xfId="256"/>
    <cellStyle name="Poznámka 84" xfId="257"/>
    <cellStyle name="Poznámka 85" xfId="258"/>
    <cellStyle name="Poznámka 86" xfId="259"/>
    <cellStyle name="Poznámka 87" xfId="260"/>
    <cellStyle name="Poznámka 88" xfId="261"/>
    <cellStyle name="Poznámka 89" xfId="262"/>
    <cellStyle name="Poznámka 9" xfId="263"/>
    <cellStyle name="Poznámka 90" xfId="264"/>
    <cellStyle name="Poznámka 91" xfId="265"/>
    <cellStyle name="Poznámka 92" xfId="266"/>
    <cellStyle name="Poznámka 93" xfId="267"/>
    <cellStyle name="Poznámka 94" xfId="268"/>
    <cellStyle name="Poznámka 95" xfId="269"/>
    <cellStyle name="Poznámka 96" xfId="270"/>
    <cellStyle name="Poznámka 97" xfId="271"/>
    <cellStyle name="Poznámka 98" xfId="272"/>
    <cellStyle name="Poznámka 99" xfId="273"/>
    <cellStyle name="Percent" xfId="274"/>
    <cellStyle name="Propojená buňka" xfId="275"/>
    <cellStyle name="Správně" xfId="276"/>
    <cellStyle name="Styl 1" xfId="277"/>
    <cellStyle name="Text upozornění" xfId="278"/>
    <cellStyle name="Vstup" xfId="279"/>
    <cellStyle name="Výpočet" xfId="280"/>
    <cellStyle name="Výstup" xfId="281"/>
    <cellStyle name="Vysvětlující text" xfId="282"/>
    <cellStyle name="Zvýraznění 1" xfId="283"/>
    <cellStyle name="Zvýraznění 2" xfId="284"/>
    <cellStyle name="Zvýraznění 3" xfId="285"/>
    <cellStyle name="Zvýraznění 4" xfId="286"/>
    <cellStyle name="Zvýraznění 5" xfId="287"/>
    <cellStyle name="Zvýraznění 6" xfId="2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099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347</xdr:row>
      <xdr:rowOff>0</xdr:rowOff>
    </xdr:from>
    <xdr:to>
      <xdr:col>5</xdr:col>
      <xdr:colOff>0</xdr:colOff>
      <xdr:row>347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70833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44805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223</xdr:row>
      <xdr:rowOff>0</xdr:rowOff>
    </xdr:from>
    <xdr:to>
      <xdr:col>5</xdr:col>
      <xdr:colOff>0</xdr:colOff>
      <xdr:row>223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0046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2880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2880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46685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1"/>
  <sheetViews>
    <sheetView tabSelected="1" zoomScale="75" zoomScaleNormal="75" workbookViewId="0" topLeftCell="A28">
      <selection activeCell="G61" sqref="G61"/>
    </sheetView>
  </sheetViews>
  <sheetFormatPr defaultColWidth="9.125" defaultRowHeight="12.75"/>
  <cols>
    <col min="1" max="1" width="1.625" style="10" customWidth="1"/>
    <col min="2" max="2" width="8.00390625" style="10" customWidth="1"/>
    <col min="3" max="3" width="12.625" style="9" customWidth="1"/>
    <col min="4" max="4" width="54.00390625" style="9" customWidth="1"/>
    <col min="5" max="5" width="13.875" style="9" customWidth="1"/>
    <col min="6" max="6" width="6.875" style="12" customWidth="1"/>
    <col min="7" max="8" width="7.75390625" style="294" customWidth="1"/>
    <col min="9" max="9" width="11.25390625" style="294" customWidth="1"/>
    <col min="10" max="16384" width="9.125" style="10" customWidth="1"/>
  </cols>
  <sheetData>
    <row r="1" spans="5:9" ht="36.75" customHeight="1">
      <c r="E1" s="34"/>
      <c r="G1" s="10"/>
      <c r="H1" s="10"/>
      <c r="I1" s="10"/>
    </row>
    <row r="2" spans="3:6" s="13" customFormat="1" ht="18.75" customHeight="1">
      <c r="C2" s="11" t="s">
        <v>14</v>
      </c>
      <c r="D2" s="19" t="s">
        <v>565</v>
      </c>
      <c r="E2" s="74"/>
      <c r="F2" s="1"/>
    </row>
    <row r="3" spans="3:6" s="13" customFormat="1" ht="46.5" customHeight="1">
      <c r="C3" s="14" t="s">
        <v>13</v>
      </c>
      <c r="D3" s="77" t="s">
        <v>89</v>
      </c>
      <c r="E3" s="75"/>
      <c r="F3" s="2"/>
    </row>
    <row r="4" spans="3:6" s="13" customFormat="1" ht="20.25" customHeight="1" thickBot="1">
      <c r="C4" s="14"/>
      <c r="D4" s="33"/>
      <c r="E4" s="75"/>
      <c r="F4" s="2"/>
    </row>
    <row r="5" spans="2:9" ht="12">
      <c r="B5" s="3"/>
      <c r="C5" s="3"/>
      <c r="D5" s="4"/>
      <c r="E5" s="4"/>
      <c r="F5" s="4"/>
      <c r="G5" s="4"/>
      <c r="H5" s="307" t="s">
        <v>567</v>
      </c>
      <c r="I5" s="274" t="s">
        <v>566</v>
      </c>
    </row>
    <row r="6" spans="2:9" s="8" customFormat="1" ht="12.75" thickBot="1">
      <c r="B6" s="5" t="s">
        <v>19</v>
      </c>
      <c r="C6" s="5" t="s">
        <v>16</v>
      </c>
      <c r="D6" s="6" t="s">
        <v>10</v>
      </c>
      <c r="E6" s="295" t="s">
        <v>15</v>
      </c>
      <c r="F6" s="295" t="s">
        <v>11</v>
      </c>
      <c r="G6" s="295" t="s">
        <v>12</v>
      </c>
      <c r="H6" s="296" t="s">
        <v>568</v>
      </c>
      <c r="I6" s="76" t="s">
        <v>569</v>
      </c>
    </row>
    <row r="7" spans="2:9" s="8" customFormat="1" ht="12">
      <c r="B7" s="41"/>
      <c r="C7" s="17"/>
      <c r="D7" s="49"/>
      <c r="E7" s="18"/>
      <c r="F7" s="54"/>
      <c r="G7" s="284"/>
      <c r="H7" s="297"/>
      <c r="I7" s="275"/>
    </row>
    <row r="8" spans="2:9" s="31" customFormat="1" ht="12">
      <c r="B8" s="42"/>
      <c r="C8" s="37"/>
      <c r="D8" s="50"/>
      <c r="E8" s="32"/>
      <c r="F8" s="56"/>
      <c r="G8" s="285"/>
      <c r="H8" s="298"/>
      <c r="I8" s="276"/>
    </row>
    <row r="9" spans="2:9" s="15" customFormat="1" ht="12">
      <c r="B9" s="43"/>
      <c r="C9" s="20"/>
      <c r="D9" s="51"/>
      <c r="E9" s="21"/>
      <c r="F9" s="57"/>
      <c r="G9" s="286"/>
      <c r="H9" s="299"/>
      <c r="I9" s="277"/>
    </row>
    <row r="10" spans="2:9" s="8" customFormat="1" ht="12">
      <c r="B10" s="44"/>
      <c r="C10" s="22"/>
      <c r="D10" s="52"/>
      <c r="E10" s="23"/>
      <c r="F10" s="58"/>
      <c r="G10" s="287"/>
      <c r="H10" s="300"/>
      <c r="I10" s="278"/>
    </row>
    <row r="11" spans="2:9" s="8" customFormat="1" ht="12.75" thickBot="1">
      <c r="B11" s="44"/>
      <c r="C11" s="20"/>
      <c r="D11" s="52"/>
      <c r="E11" s="23"/>
      <c r="F11" s="58"/>
      <c r="G11" s="287"/>
      <c r="H11" s="300"/>
      <c r="I11" s="278"/>
    </row>
    <row r="12" spans="2:9" s="8" customFormat="1" ht="13.5" thickBot="1" thickTop="1">
      <c r="B12" s="45" t="s">
        <v>20</v>
      </c>
      <c r="C12" s="38"/>
      <c r="D12" s="25" t="s">
        <v>10</v>
      </c>
      <c r="E12" s="25"/>
      <c r="F12" s="59"/>
      <c r="G12" s="288"/>
      <c r="H12" s="301"/>
      <c r="I12" s="279"/>
    </row>
    <row r="13" spans="2:9" s="8" customFormat="1" ht="12.75" thickTop="1">
      <c r="B13" s="46"/>
      <c r="C13" s="36"/>
      <c r="D13" s="24"/>
      <c r="E13" s="24"/>
      <c r="F13" s="55"/>
      <c r="G13" s="289"/>
      <c r="H13" s="302"/>
      <c r="I13" s="280"/>
    </row>
    <row r="14" spans="2:9" s="8" customFormat="1" ht="15.75">
      <c r="B14" s="46"/>
      <c r="C14" s="36"/>
      <c r="D14" s="69" t="s">
        <v>54</v>
      </c>
      <c r="E14" s="24"/>
      <c r="F14" s="55"/>
      <c r="G14" s="289"/>
      <c r="H14" s="302"/>
      <c r="I14" s="280"/>
    </row>
    <row r="15" spans="2:9" s="15" customFormat="1" ht="15.75">
      <c r="B15" s="47"/>
      <c r="C15" s="36"/>
      <c r="D15" s="66" t="s">
        <v>84</v>
      </c>
      <c r="E15" s="35"/>
      <c r="F15" s="60"/>
      <c r="G15" s="290"/>
      <c r="H15" s="303"/>
      <c r="I15" s="281"/>
    </row>
    <row r="16" spans="2:9" s="8" customFormat="1" ht="12">
      <c r="B16" s="47"/>
      <c r="C16" s="36"/>
      <c r="D16" s="64" t="s">
        <v>579</v>
      </c>
      <c r="E16" s="62"/>
      <c r="F16" s="55" t="s">
        <v>17</v>
      </c>
      <c r="G16" s="291">
        <v>1</v>
      </c>
      <c r="H16" s="313">
        <f>RH!F92</f>
        <v>0</v>
      </c>
      <c r="I16" s="282">
        <f>G16*H16</f>
        <v>0</v>
      </c>
    </row>
    <row r="17" spans="2:9" s="8" customFormat="1" ht="12">
      <c r="B17" s="47"/>
      <c r="C17" s="36"/>
      <c r="D17" s="64"/>
      <c r="E17" s="62"/>
      <c r="F17" s="55"/>
      <c r="G17" s="291"/>
      <c r="H17" s="313"/>
      <c r="I17" s="282"/>
    </row>
    <row r="18" spans="2:9" s="15" customFormat="1" ht="15.75">
      <c r="B18" s="47"/>
      <c r="C18" s="36"/>
      <c r="D18" s="66" t="s">
        <v>51</v>
      </c>
      <c r="E18" s="35"/>
      <c r="F18" s="60"/>
      <c r="G18" s="290"/>
      <c r="H18" s="314"/>
      <c r="I18" s="281"/>
    </row>
    <row r="19" spans="2:9" s="8" customFormat="1" ht="12">
      <c r="B19" s="47"/>
      <c r="C19" s="36"/>
      <c r="D19" s="64" t="s">
        <v>52</v>
      </c>
      <c r="E19" s="62"/>
      <c r="F19" s="55" t="s">
        <v>17</v>
      </c>
      <c r="G19" s="291">
        <v>1</v>
      </c>
      <c r="H19" s="313">
        <f>'ŘSE Atico'!F61</f>
        <v>0</v>
      </c>
      <c r="I19" s="282">
        <f>G19*H19</f>
        <v>0</v>
      </c>
    </row>
    <row r="20" spans="2:9" s="8" customFormat="1" ht="12">
      <c r="B20" s="47"/>
      <c r="C20" s="36"/>
      <c r="D20" s="64" t="s">
        <v>83</v>
      </c>
      <c r="E20" s="62"/>
      <c r="F20" s="55" t="s">
        <v>18</v>
      </c>
      <c r="G20" s="291">
        <v>1</v>
      </c>
      <c r="H20" s="304"/>
      <c r="I20" s="282">
        <f>G20*H20</f>
        <v>0</v>
      </c>
    </row>
    <row r="21" spans="2:9" s="8" customFormat="1" ht="12">
      <c r="B21" s="47"/>
      <c r="C21" s="36"/>
      <c r="D21" s="64"/>
      <c r="E21" s="62"/>
      <c r="F21" s="55"/>
      <c r="G21" s="291"/>
      <c r="H21" s="304"/>
      <c r="I21" s="282"/>
    </row>
    <row r="22" spans="2:9" s="15" customFormat="1" ht="15.75">
      <c r="B22" s="47"/>
      <c r="C22" s="36"/>
      <c r="D22" s="66" t="s">
        <v>38</v>
      </c>
      <c r="E22" s="35"/>
      <c r="F22" s="60"/>
      <c r="G22" s="290"/>
      <c r="H22" s="303"/>
      <c r="I22" s="281"/>
    </row>
    <row r="23" spans="2:9" s="8" customFormat="1" ht="12">
      <c r="B23" s="47"/>
      <c r="C23" s="36"/>
      <c r="D23" s="64" t="s">
        <v>39</v>
      </c>
      <c r="E23" s="62"/>
      <c r="F23" s="55" t="s">
        <v>21</v>
      </c>
      <c r="G23" s="291">
        <v>420</v>
      </c>
      <c r="H23" s="304"/>
      <c r="I23" s="282">
        <f>G23*H23</f>
        <v>0</v>
      </c>
    </row>
    <row r="24" spans="2:9" s="8" customFormat="1" ht="12">
      <c r="B24" s="47"/>
      <c r="C24" s="36"/>
      <c r="D24" s="64" t="s">
        <v>55</v>
      </c>
      <c r="E24" s="62"/>
      <c r="F24" s="55" t="s">
        <v>21</v>
      </c>
      <c r="G24" s="291">
        <v>210</v>
      </c>
      <c r="H24" s="304"/>
      <c r="I24" s="282">
        <f>G24*H24</f>
        <v>0</v>
      </c>
    </row>
    <row r="25" spans="2:9" s="8" customFormat="1" ht="12">
      <c r="B25" s="47"/>
      <c r="C25" s="36"/>
      <c r="D25" s="64" t="s">
        <v>56</v>
      </c>
      <c r="E25" s="62"/>
      <c r="F25" s="55" t="s">
        <v>21</v>
      </c>
      <c r="G25" s="291">
        <v>210</v>
      </c>
      <c r="H25" s="304"/>
      <c r="I25" s="282">
        <f>G25*H25</f>
        <v>0</v>
      </c>
    </row>
    <row r="26" spans="2:9" s="8" customFormat="1" ht="12">
      <c r="B26" s="47"/>
      <c r="C26" s="36"/>
      <c r="D26" s="64"/>
      <c r="E26" s="62"/>
      <c r="F26" s="55"/>
      <c r="G26" s="291"/>
      <c r="H26" s="304"/>
      <c r="I26" s="282"/>
    </row>
    <row r="27" spans="2:9" s="15" customFormat="1" ht="15.75">
      <c r="B27" s="47"/>
      <c r="C27" s="36"/>
      <c r="D27" s="66" t="s">
        <v>40</v>
      </c>
      <c r="E27" s="35"/>
      <c r="F27" s="60"/>
      <c r="G27" s="290"/>
      <c r="H27" s="303"/>
      <c r="I27" s="281"/>
    </row>
    <row r="28" spans="2:9" s="8" customFormat="1" ht="12">
      <c r="B28" s="47"/>
      <c r="C28" s="36"/>
      <c r="D28" s="64" t="s">
        <v>28</v>
      </c>
      <c r="E28" s="24"/>
      <c r="F28" s="55" t="s">
        <v>21</v>
      </c>
      <c r="G28" s="291">
        <v>150</v>
      </c>
      <c r="H28" s="304"/>
      <c r="I28" s="282">
        <f>G28*H28</f>
        <v>0</v>
      </c>
    </row>
    <row r="29" spans="2:9" s="8" customFormat="1" ht="12">
      <c r="B29" s="47"/>
      <c r="C29" s="36"/>
      <c r="D29" s="64" t="s">
        <v>29</v>
      </c>
      <c r="E29" s="24"/>
      <c r="F29" s="55" t="s">
        <v>17</v>
      </c>
      <c r="G29" s="291">
        <v>13</v>
      </c>
      <c r="H29" s="304"/>
      <c r="I29" s="282">
        <f>G29*H29</f>
        <v>0</v>
      </c>
    </row>
    <row r="30" spans="2:9" s="8" customFormat="1" ht="12">
      <c r="B30" s="47"/>
      <c r="C30" s="36"/>
      <c r="D30" s="64" t="s">
        <v>26</v>
      </c>
      <c r="E30" s="24"/>
      <c r="F30" s="55" t="s">
        <v>21</v>
      </c>
      <c r="G30" s="291">
        <v>130</v>
      </c>
      <c r="H30" s="304"/>
      <c r="I30" s="282">
        <f>G30*H30</f>
        <v>0</v>
      </c>
    </row>
    <row r="31" spans="2:9" s="8" customFormat="1" ht="12">
      <c r="B31" s="47"/>
      <c r="C31" s="36"/>
      <c r="D31" s="64" t="s">
        <v>53</v>
      </c>
      <c r="E31" s="24"/>
      <c r="F31" s="55" t="s">
        <v>18</v>
      </c>
      <c r="G31" s="291">
        <v>1</v>
      </c>
      <c r="H31" s="304"/>
      <c r="I31" s="282">
        <f>G31*H31</f>
        <v>0</v>
      </c>
    </row>
    <row r="32" spans="2:9" s="8" customFormat="1" ht="12">
      <c r="B32" s="47"/>
      <c r="C32" s="36"/>
      <c r="D32" s="64"/>
      <c r="E32" s="62"/>
      <c r="F32" s="55"/>
      <c r="G32" s="291"/>
      <c r="H32" s="304"/>
      <c r="I32" s="282"/>
    </row>
    <row r="33" spans="2:9" s="15" customFormat="1" ht="15.75">
      <c r="B33" s="47"/>
      <c r="C33" s="36"/>
      <c r="D33" s="67" t="s">
        <v>41</v>
      </c>
      <c r="E33" s="35"/>
      <c r="F33" s="60"/>
      <c r="G33" s="290"/>
      <c r="H33" s="303"/>
      <c r="I33" s="281"/>
    </row>
    <row r="34" spans="2:9" s="8" customFormat="1" ht="12">
      <c r="B34" s="47"/>
      <c r="C34" s="36"/>
      <c r="D34" s="64" t="s">
        <v>32</v>
      </c>
      <c r="E34" s="62"/>
      <c r="F34" s="55" t="s">
        <v>18</v>
      </c>
      <c r="G34" s="291">
        <v>1</v>
      </c>
      <c r="H34" s="304"/>
      <c r="I34" s="282">
        <f>G34*H34</f>
        <v>0</v>
      </c>
    </row>
    <row r="35" spans="2:9" s="8" customFormat="1" ht="12">
      <c r="B35" s="47"/>
      <c r="C35" s="36"/>
      <c r="D35" s="64"/>
      <c r="E35" s="62"/>
      <c r="F35" s="55"/>
      <c r="G35" s="291"/>
      <c r="H35" s="304"/>
      <c r="I35" s="282"/>
    </row>
    <row r="36" spans="2:9" s="15" customFormat="1" ht="15.75" customHeight="1">
      <c r="B36" s="47"/>
      <c r="C36" s="36"/>
      <c r="D36" s="66" t="s">
        <v>42</v>
      </c>
      <c r="E36" s="35"/>
      <c r="F36" s="60"/>
      <c r="G36" s="290"/>
      <c r="H36" s="303"/>
      <c r="I36" s="281"/>
    </row>
    <row r="37" spans="2:9" s="8" customFormat="1" ht="12">
      <c r="B37" s="47"/>
      <c r="C37" s="36"/>
      <c r="D37" s="64" t="s">
        <v>33</v>
      </c>
      <c r="E37" s="62"/>
      <c r="F37" s="55" t="s">
        <v>18</v>
      </c>
      <c r="G37" s="291">
        <v>1</v>
      </c>
      <c r="H37" s="304"/>
      <c r="I37" s="282">
        <f>G37*H37</f>
        <v>0</v>
      </c>
    </row>
    <row r="38" spans="2:9" s="8" customFormat="1" ht="12">
      <c r="B38" s="47"/>
      <c r="C38" s="36"/>
      <c r="D38" s="64"/>
      <c r="E38" s="62"/>
      <c r="F38" s="55"/>
      <c r="G38" s="291"/>
      <c r="H38" s="304"/>
      <c r="I38" s="282"/>
    </row>
    <row r="39" spans="2:9" s="15" customFormat="1" ht="15.75">
      <c r="B39" s="47"/>
      <c r="C39" s="36"/>
      <c r="D39" s="68" t="s">
        <v>43</v>
      </c>
      <c r="E39" s="35"/>
      <c r="F39" s="60"/>
      <c r="G39" s="290"/>
      <c r="H39" s="303"/>
      <c r="I39" s="281"/>
    </row>
    <row r="40" spans="2:9" s="8" customFormat="1" ht="12">
      <c r="B40" s="47"/>
      <c r="C40" s="36"/>
      <c r="D40" s="64" t="s">
        <v>6</v>
      </c>
      <c r="E40" s="24"/>
      <c r="F40" s="55" t="s">
        <v>18</v>
      </c>
      <c r="G40" s="291">
        <v>1</v>
      </c>
      <c r="H40" s="304"/>
      <c r="I40" s="282">
        <f aca="true" t="shared" si="0" ref="I40:I46">G40*H40</f>
        <v>0</v>
      </c>
    </row>
    <row r="41" spans="2:9" s="8" customFormat="1" ht="12">
      <c r="B41" s="47"/>
      <c r="C41" s="36"/>
      <c r="D41" s="64" t="s">
        <v>7</v>
      </c>
      <c r="E41" s="24"/>
      <c r="F41" s="55" t="s">
        <v>18</v>
      </c>
      <c r="G41" s="291">
        <v>1</v>
      </c>
      <c r="H41" s="304"/>
      <c r="I41" s="282">
        <f t="shared" si="0"/>
        <v>0</v>
      </c>
    </row>
    <row r="42" spans="2:9" s="8" customFormat="1" ht="12">
      <c r="B42" s="47"/>
      <c r="C42" s="36"/>
      <c r="D42" s="64" t="s">
        <v>34</v>
      </c>
      <c r="E42" s="24"/>
      <c r="F42" s="55" t="s">
        <v>18</v>
      </c>
      <c r="G42" s="291">
        <v>1</v>
      </c>
      <c r="H42" s="304"/>
      <c r="I42" s="282">
        <f t="shared" si="0"/>
        <v>0</v>
      </c>
    </row>
    <row r="43" spans="2:9" s="8" customFormat="1" ht="12">
      <c r="B43" s="47"/>
      <c r="C43" s="36"/>
      <c r="D43" s="64" t="s">
        <v>8</v>
      </c>
      <c r="E43" s="24"/>
      <c r="F43" s="55" t="s">
        <v>18</v>
      </c>
      <c r="G43" s="291">
        <v>1</v>
      </c>
      <c r="H43" s="304"/>
      <c r="I43" s="282">
        <f t="shared" si="0"/>
        <v>0</v>
      </c>
    </row>
    <row r="44" spans="2:9" s="8" customFormat="1" ht="12">
      <c r="B44" s="47"/>
      <c r="C44" s="36"/>
      <c r="D44" s="64" t="s">
        <v>37</v>
      </c>
      <c r="E44" s="24"/>
      <c r="F44" s="55" t="s">
        <v>18</v>
      </c>
      <c r="G44" s="291">
        <v>1</v>
      </c>
      <c r="H44" s="304"/>
      <c r="I44" s="282">
        <f t="shared" si="0"/>
        <v>0</v>
      </c>
    </row>
    <row r="45" spans="2:9" s="8" customFormat="1" ht="12">
      <c r="B45" s="47"/>
      <c r="C45" s="36"/>
      <c r="D45" s="64" t="s">
        <v>35</v>
      </c>
      <c r="E45" s="24"/>
      <c r="F45" s="55" t="s">
        <v>18</v>
      </c>
      <c r="G45" s="291">
        <v>1</v>
      </c>
      <c r="H45" s="304"/>
      <c r="I45" s="282">
        <f t="shared" si="0"/>
        <v>0</v>
      </c>
    </row>
    <row r="46" spans="2:9" s="8" customFormat="1" ht="12">
      <c r="B46" s="47"/>
      <c r="C46" s="36"/>
      <c r="D46" s="64" t="s">
        <v>36</v>
      </c>
      <c r="E46" s="24"/>
      <c r="F46" s="55" t="s">
        <v>18</v>
      </c>
      <c r="G46" s="291">
        <v>1</v>
      </c>
      <c r="H46" s="304"/>
      <c r="I46" s="282">
        <f t="shared" si="0"/>
        <v>0</v>
      </c>
    </row>
    <row r="47" spans="2:9" s="8" customFormat="1" ht="12">
      <c r="B47" s="47"/>
      <c r="C47" s="36"/>
      <c r="D47" s="24"/>
      <c r="E47" s="62"/>
      <c r="F47" s="55"/>
      <c r="G47" s="291"/>
      <c r="H47" s="304"/>
      <c r="I47" s="282"/>
    </row>
    <row r="48" spans="2:9" s="15" customFormat="1" ht="15.75">
      <c r="B48" s="47"/>
      <c r="C48" s="36"/>
      <c r="D48" s="66" t="s">
        <v>49</v>
      </c>
      <c r="E48" s="35"/>
      <c r="F48" s="60"/>
      <c r="G48" s="290"/>
      <c r="H48" s="303"/>
      <c r="I48" s="281"/>
    </row>
    <row r="49" spans="2:9" s="8" customFormat="1" ht="12">
      <c r="B49" s="47"/>
      <c r="C49" s="36"/>
      <c r="D49" s="64" t="s">
        <v>359</v>
      </c>
      <c r="E49" s="62"/>
      <c r="F49" s="55" t="s">
        <v>17</v>
      </c>
      <c r="G49" s="291">
        <v>1</v>
      </c>
      <c r="H49" s="313">
        <f>RHA1!F55</f>
        <v>0</v>
      </c>
      <c r="I49" s="282">
        <f aca="true" t="shared" si="1" ref="I49:I57">G49*H49</f>
        <v>0</v>
      </c>
    </row>
    <row r="50" spans="2:9" s="8" customFormat="1" ht="12">
      <c r="B50" s="47"/>
      <c r="C50" s="36"/>
      <c r="D50" s="64" t="s">
        <v>365</v>
      </c>
      <c r="E50" s="62"/>
      <c r="F50" s="55" t="s">
        <v>17</v>
      </c>
      <c r="G50" s="291">
        <v>1</v>
      </c>
      <c r="H50" s="313">
        <f>RHMG!F34</f>
        <v>0</v>
      </c>
      <c r="I50" s="282">
        <f t="shared" si="1"/>
        <v>0</v>
      </c>
    </row>
    <row r="51" spans="2:9" s="8" customFormat="1" ht="12">
      <c r="B51" s="47"/>
      <c r="C51" s="36"/>
      <c r="D51" s="64" t="s">
        <v>360</v>
      </c>
      <c r="E51" s="62"/>
      <c r="F51" s="55" t="s">
        <v>17</v>
      </c>
      <c r="G51" s="291">
        <v>1</v>
      </c>
      <c r="H51" s="313">
        <f>RHA2!F55</f>
        <v>0</v>
      </c>
      <c r="I51" s="282">
        <f t="shared" si="1"/>
        <v>0</v>
      </c>
    </row>
    <row r="52" spans="2:9" s="8" customFormat="1" ht="12">
      <c r="B52" s="47"/>
      <c r="C52" s="36"/>
      <c r="D52" s="64" t="s">
        <v>361</v>
      </c>
      <c r="E52" s="62"/>
      <c r="F52" s="55" t="s">
        <v>17</v>
      </c>
      <c r="G52" s="291">
        <v>1</v>
      </c>
      <c r="H52" s="313">
        <f>RA1!F49</f>
        <v>0</v>
      </c>
      <c r="I52" s="282">
        <f t="shared" si="1"/>
        <v>0</v>
      </c>
    </row>
    <row r="53" spans="2:9" s="8" customFormat="1" ht="12">
      <c r="B53" s="47"/>
      <c r="C53" s="36"/>
      <c r="D53" s="64" t="s">
        <v>362</v>
      </c>
      <c r="E53" s="62"/>
      <c r="F53" s="55" t="s">
        <v>17</v>
      </c>
      <c r="G53" s="291">
        <v>1</v>
      </c>
      <c r="H53" s="313">
        <f>RA2!F49</f>
        <v>0</v>
      </c>
      <c r="I53" s="282">
        <f t="shared" si="1"/>
        <v>0</v>
      </c>
    </row>
    <row r="54" spans="2:9" s="8" customFormat="1" ht="12">
      <c r="B54" s="47"/>
      <c r="C54" s="36"/>
      <c r="D54" s="64" t="s">
        <v>363</v>
      </c>
      <c r="E54" s="62"/>
      <c r="F54" s="55" t="s">
        <v>17</v>
      </c>
      <c r="G54" s="291">
        <v>1</v>
      </c>
      <c r="H54" s="313">
        <f>RA01!F30</f>
        <v>0</v>
      </c>
      <c r="I54" s="282">
        <f t="shared" si="1"/>
        <v>0</v>
      </c>
    </row>
    <row r="55" spans="2:9" s="8" customFormat="1" ht="12">
      <c r="B55" s="47"/>
      <c r="C55" s="36"/>
      <c r="D55" s="64" t="s">
        <v>577</v>
      </c>
      <c r="E55" s="62"/>
      <c r="F55" s="55" t="s">
        <v>17</v>
      </c>
      <c r="G55" s="291">
        <v>1</v>
      </c>
      <c r="H55" s="313">
        <f>RCHL!F54</f>
        <v>0</v>
      </c>
      <c r="I55" s="282">
        <f t="shared" si="1"/>
        <v>0</v>
      </c>
    </row>
    <row r="56" spans="2:9" s="8" customFormat="1" ht="12">
      <c r="B56" s="47"/>
      <c r="C56" s="36"/>
      <c r="D56" s="64" t="s">
        <v>57</v>
      </c>
      <c r="E56" s="62"/>
      <c r="F56" s="55" t="s">
        <v>17</v>
      </c>
      <c r="G56" s="291">
        <v>1</v>
      </c>
      <c r="H56" s="304"/>
      <c r="I56" s="282">
        <f t="shared" si="1"/>
        <v>0</v>
      </c>
    </row>
    <row r="57" spans="2:9" s="8" customFormat="1" ht="12">
      <c r="B57" s="47"/>
      <c r="C57" s="36"/>
      <c r="D57" s="64" t="s">
        <v>364</v>
      </c>
      <c r="E57" s="62"/>
      <c r="F57" s="55" t="s">
        <v>18</v>
      </c>
      <c r="G57" s="291">
        <v>1</v>
      </c>
      <c r="H57" s="304"/>
      <c r="I57" s="282">
        <f t="shared" si="1"/>
        <v>0</v>
      </c>
    </row>
    <row r="58" spans="2:9" s="8" customFormat="1" ht="12">
      <c r="B58" s="47"/>
      <c r="C58" s="36"/>
      <c r="D58" s="64"/>
      <c r="E58" s="62"/>
      <c r="F58" s="55"/>
      <c r="G58" s="291"/>
      <c r="H58" s="304"/>
      <c r="I58" s="282"/>
    </row>
    <row r="59" spans="2:9" s="15" customFormat="1" ht="15.75" customHeight="1">
      <c r="B59" s="47"/>
      <c r="C59" s="36"/>
      <c r="D59" s="66" t="s">
        <v>44</v>
      </c>
      <c r="E59" s="35"/>
      <c r="F59" s="60"/>
      <c r="G59" s="291"/>
      <c r="H59" s="304"/>
      <c r="I59" s="282"/>
    </row>
    <row r="60" spans="2:9" s="8" customFormat="1" ht="12">
      <c r="B60" s="47"/>
      <c r="C60" s="36"/>
      <c r="D60" s="64" t="s">
        <v>22</v>
      </c>
      <c r="E60" s="62"/>
      <c r="F60" s="55" t="s">
        <v>21</v>
      </c>
      <c r="G60" s="291">
        <v>3400</v>
      </c>
      <c r="H60" s="304"/>
      <c r="I60" s="282">
        <f aca="true" t="shared" si="2" ref="I60:I78">G60*H60</f>
        <v>0</v>
      </c>
    </row>
    <row r="61" spans="2:9" s="8" customFormat="1" ht="12">
      <c r="B61" s="47"/>
      <c r="C61" s="36"/>
      <c r="D61" s="64" t="s">
        <v>23</v>
      </c>
      <c r="E61" s="62"/>
      <c r="F61" s="55" t="s">
        <v>21</v>
      </c>
      <c r="G61" s="291">
        <v>980</v>
      </c>
      <c r="H61" s="304"/>
      <c r="I61" s="282">
        <f t="shared" si="2"/>
        <v>0</v>
      </c>
    </row>
    <row r="62" spans="2:9" s="8" customFormat="1" ht="12">
      <c r="B62" s="47"/>
      <c r="C62" s="36"/>
      <c r="D62" s="64" t="s">
        <v>24</v>
      </c>
      <c r="E62" s="62"/>
      <c r="F62" s="55" t="s">
        <v>21</v>
      </c>
      <c r="G62" s="291">
        <v>2100</v>
      </c>
      <c r="H62" s="304"/>
      <c r="I62" s="282">
        <f t="shared" si="2"/>
        <v>0</v>
      </c>
    </row>
    <row r="63" spans="2:9" s="8" customFormat="1" ht="12">
      <c r="B63" s="47"/>
      <c r="C63" s="36"/>
      <c r="D63" s="64" t="s">
        <v>25</v>
      </c>
      <c r="E63" s="62"/>
      <c r="F63" s="55" t="s">
        <v>21</v>
      </c>
      <c r="G63" s="291">
        <v>1050</v>
      </c>
      <c r="H63" s="304"/>
      <c r="I63" s="282">
        <f t="shared" si="2"/>
        <v>0</v>
      </c>
    </row>
    <row r="64" spans="2:9" s="8" customFormat="1" ht="12">
      <c r="B64" s="47"/>
      <c r="C64" s="36"/>
      <c r="D64" s="64" t="s">
        <v>66</v>
      </c>
      <c r="E64" s="62"/>
      <c r="F64" s="55" t="s">
        <v>21</v>
      </c>
      <c r="G64" s="291">
        <v>300</v>
      </c>
      <c r="H64" s="304"/>
      <c r="I64" s="282">
        <f t="shared" si="2"/>
        <v>0</v>
      </c>
    </row>
    <row r="65" spans="2:9" s="8" customFormat="1" ht="12">
      <c r="B65" s="47"/>
      <c r="C65" s="36"/>
      <c r="D65" s="64" t="s">
        <v>50</v>
      </c>
      <c r="E65" s="62"/>
      <c r="F65" s="55" t="s">
        <v>21</v>
      </c>
      <c r="G65" s="291">
        <v>300</v>
      </c>
      <c r="H65" s="304"/>
      <c r="I65" s="282">
        <f t="shared" si="2"/>
        <v>0</v>
      </c>
    </row>
    <row r="66" spans="2:9" s="8" customFormat="1" ht="12">
      <c r="B66" s="47"/>
      <c r="C66" s="36"/>
      <c r="D66" s="64" t="s">
        <v>62</v>
      </c>
      <c r="E66" s="62"/>
      <c r="F66" s="55" t="s">
        <v>21</v>
      </c>
      <c r="G66" s="291">
        <v>800</v>
      </c>
      <c r="H66" s="304"/>
      <c r="I66" s="282">
        <f t="shared" si="2"/>
        <v>0</v>
      </c>
    </row>
    <row r="67" spans="2:9" s="8" customFormat="1" ht="12">
      <c r="B67" s="47"/>
      <c r="C67" s="36"/>
      <c r="D67" s="64" t="s">
        <v>55</v>
      </c>
      <c r="E67" s="62"/>
      <c r="F67" s="55" t="s">
        <v>21</v>
      </c>
      <c r="G67" s="291">
        <v>190</v>
      </c>
      <c r="H67" s="304"/>
      <c r="I67" s="282">
        <f t="shared" si="2"/>
        <v>0</v>
      </c>
    </row>
    <row r="68" spans="2:9" s="8" customFormat="1" ht="12">
      <c r="B68" s="47"/>
      <c r="C68" s="36"/>
      <c r="D68" s="64" t="s">
        <v>578</v>
      </c>
      <c r="E68" s="62"/>
      <c r="F68" s="55" t="s">
        <v>21</v>
      </c>
      <c r="G68" s="291">
        <v>360</v>
      </c>
      <c r="H68" s="304"/>
      <c r="I68" s="282">
        <f t="shared" si="2"/>
        <v>0</v>
      </c>
    </row>
    <row r="69" spans="2:9" s="8" customFormat="1" ht="12">
      <c r="B69" s="47"/>
      <c r="C69" s="36"/>
      <c r="D69" s="64" t="s">
        <v>63</v>
      </c>
      <c r="E69" s="62"/>
      <c r="F69" s="55" t="s">
        <v>21</v>
      </c>
      <c r="G69" s="291">
        <v>160</v>
      </c>
      <c r="H69" s="304"/>
      <c r="I69" s="282">
        <f t="shared" si="2"/>
        <v>0</v>
      </c>
    </row>
    <row r="70" spans="2:9" s="8" customFormat="1" ht="12">
      <c r="B70" s="47"/>
      <c r="C70" s="36"/>
      <c r="D70" s="64" t="s">
        <v>64</v>
      </c>
      <c r="E70" s="62"/>
      <c r="F70" s="55" t="s">
        <v>21</v>
      </c>
      <c r="G70" s="291">
        <v>160</v>
      </c>
      <c r="H70" s="304"/>
      <c r="I70" s="282">
        <f t="shared" si="2"/>
        <v>0</v>
      </c>
    </row>
    <row r="71" spans="2:9" s="8" customFormat="1" ht="12">
      <c r="B71" s="47"/>
      <c r="C71" s="36"/>
      <c r="D71" s="64" t="s">
        <v>67</v>
      </c>
      <c r="E71" s="62"/>
      <c r="F71" s="55" t="s">
        <v>17</v>
      </c>
      <c r="G71" s="291">
        <v>120</v>
      </c>
      <c r="H71" s="304"/>
      <c r="I71" s="282">
        <f t="shared" si="2"/>
        <v>0</v>
      </c>
    </row>
    <row r="72" spans="2:9" s="8" customFormat="1" ht="12">
      <c r="B72" s="47"/>
      <c r="C72" s="36"/>
      <c r="D72" s="64" t="s">
        <v>76</v>
      </c>
      <c r="E72" s="62"/>
      <c r="F72" s="55" t="s">
        <v>21</v>
      </c>
      <c r="G72" s="291">
        <v>120</v>
      </c>
      <c r="H72" s="304"/>
      <c r="I72" s="282">
        <f t="shared" si="2"/>
        <v>0</v>
      </c>
    </row>
    <row r="73" spans="2:9" s="8" customFormat="1" ht="12">
      <c r="B73" s="47"/>
      <c r="C73" s="36"/>
      <c r="D73" s="64" t="s">
        <v>77</v>
      </c>
      <c r="E73" s="62"/>
      <c r="F73" s="55" t="s">
        <v>21</v>
      </c>
      <c r="G73" s="291">
        <v>320</v>
      </c>
      <c r="H73" s="304"/>
      <c r="I73" s="282">
        <f t="shared" si="2"/>
        <v>0</v>
      </c>
    </row>
    <row r="74" spans="2:9" s="8" customFormat="1" ht="12">
      <c r="B74" s="47"/>
      <c r="C74" s="36"/>
      <c r="D74" s="64" t="s">
        <v>78</v>
      </c>
      <c r="E74" s="62"/>
      <c r="F74" s="55" t="s">
        <v>21</v>
      </c>
      <c r="G74" s="291">
        <v>150</v>
      </c>
      <c r="H74" s="304"/>
      <c r="I74" s="282">
        <f t="shared" si="2"/>
        <v>0</v>
      </c>
    </row>
    <row r="75" spans="2:9" s="8" customFormat="1" ht="12">
      <c r="B75" s="47"/>
      <c r="C75" s="36"/>
      <c r="D75" s="64" t="s">
        <v>79</v>
      </c>
      <c r="E75" s="62"/>
      <c r="F75" s="55" t="s">
        <v>21</v>
      </c>
      <c r="G75" s="291">
        <v>60</v>
      </c>
      <c r="H75" s="304"/>
      <c r="I75" s="282">
        <f t="shared" si="2"/>
        <v>0</v>
      </c>
    </row>
    <row r="76" spans="2:9" s="8" customFormat="1" ht="12">
      <c r="B76" s="47"/>
      <c r="C76" s="36"/>
      <c r="D76" s="64" t="s">
        <v>80</v>
      </c>
      <c r="E76" s="62"/>
      <c r="F76" s="55" t="s">
        <v>21</v>
      </c>
      <c r="G76" s="291">
        <v>50</v>
      </c>
      <c r="H76" s="304"/>
      <c r="I76" s="282">
        <f t="shared" si="2"/>
        <v>0</v>
      </c>
    </row>
    <row r="77" spans="2:9" s="8" customFormat="1" ht="12">
      <c r="B77" s="47"/>
      <c r="C77" s="36"/>
      <c r="D77" s="64" t="s">
        <v>81</v>
      </c>
      <c r="E77" s="62"/>
      <c r="F77" s="55" t="s">
        <v>21</v>
      </c>
      <c r="G77" s="291">
        <v>80</v>
      </c>
      <c r="H77" s="304"/>
      <c r="I77" s="282">
        <f t="shared" si="2"/>
        <v>0</v>
      </c>
    </row>
    <row r="78" spans="2:9" s="8" customFormat="1" ht="12">
      <c r="B78" s="47"/>
      <c r="C78" s="36"/>
      <c r="D78" s="64" t="s">
        <v>82</v>
      </c>
      <c r="E78" s="62"/>
      <c r="F78" s="55" t="s">
        <v>21</v>
      </c>
      <c r="G78" s="291">
        <v>240</v>
      </c>
      <c r="H78" s="304"/>
      <c r="I78" s="282">
        <f t="shared" si="2"/>
        <v>0</v>
      </c>
    </row>
    <row r="79" spans="2:9" s="8" customFormat="1" ht="12">
      <c r="B79" s="47"/>
      <c r="C79" s="36"/>
      <c r="D79" s="64"/>
      <c r="E79" s="62"/>
      <c r="F79" s="55"/>
      <c r="G79" s="291"/>
      <c r="H79" s="304"/>
      <c r="I79" s="282"/>
    </row>
    <row r="80" spans="2:9" s="15" customFormat="1" ht="15">
      <c r="B80" s="47"/>
      <c r="C80" s="36"/>
      <c r="D80" s="71" t="s">
        <v>27</v>
      </c>
      <c r="E80" s="35"/>
      <c r="F80" s="60"/>
      <c r="G80" s="290"/>
      <c r="H80" s="303"/>
      <c r="I80" s="281"/>
    </row>
    <row r="81" spans="2:9" s="8" customFormat="1" ht="12">
      <c r="B81" s="47"/>
      <c r="C81" s="36"/>
      <c r="D81" s="64" t="s">
        <v>0</v>
      </c>
      <c r="E81" s="35"/>
      <c r="F81" s="55" t="s">
        <v>17</v>
      </c>
      <c r="G81" s="291">
        <v>32</v>
      </c>
      <c r="H81" s="304"/>
      <c r="I81" s="282">
        <f aca="true" t="shared" si="3" ref="I81:I88">G81*H81</f>
        <v>0</v>
      </c>
    </row>
    <row r="82" spans="2:9" s="8" customFormat="1" ht="12">
      <c r="B82" s="47"/>
      <c r="C82" s="36"/>
      <c r="D82" s="64" t="s">
        <v>1</v>
      </c>
      <c r="E82" s="35"/>
      <c r="F82" s="55" t="s">
        <v>17</v>
      </c>
      <c r="G82" s="291">
        <v>22</v>
      </c>
      <c r="H82" s="304"/>
      <c r="I82" s="282">
        <f t="shared" si="3"/>
        <v>0</v>
      </c>
    </row>
    <row r="83" spans="2:9" s="8" customFormat="1" ht="12">
      <c r="B83" s="47"/>
      <c r="C83" s="36"/>
      <c r="D83" s="64" t="s">
        <v>2</v>
      </c>
      <c r="E83" s="35"/>
      <c r="F83" s="55" t="s">
        <v>17</v>
      </c>
      <c r="G83" s="291">
        <v>34</v>
      </c>
      <c r="H83" s="304"/>
      <c r="I83" s="282">
        <f t="shared" si="3"/>
        <v>0</v>
      </c>
    </row>
    <row r="84" spans="2:9" s="8" customFormat="1" ht="12">
      <c r="B84" s="47"/>
      <c r="C84" s="36"/>
      <c r="D84" s="64" t="s">
        <v>3</v>
      </c>
      <c r="E84" s="35"/>
      <c r="F84" s="55" t="s">
        <v>17</v>
      </c>
      <c r="G84" s="291">
        <v>22</v>
      </c>
      <c r="H84" s="304"/>
      <c r="I84" s="282">
        <f t="shared" si="3"/>
        <v>0</v>
      </c>
    </row>
    <row r="85" spans="2:9" s="8" customFormat="1" ht="12">
      <c r="B85" s="47"/>
      <c r="C85" s="36"/>
      <c r="D85" s="64" t="s">
        <v>4</v>
      </c>
      <c r="E85" s="35"/>
      <c r="F85" s="55" t="s">
        <v>17</v>
      </c>
      <c r="G85" s="291">
        <v>12</v>
      </c>
      <c r="H85" s="304"/>
      <c r="I85" s="282">
        <f t="shared" si="3"/>
        <v>0</v>
      </c>
    </row>
    <row r="86" spans="2:9" s="8" customFormat="1" ht="12">
      <c r="B86" s="47"/>
      <c r="C86" s="36"/>
      <c r="D86" s="64" t="s">
        <v>5</v>
      </c>
      <c r="E86" s="35"/>
      <c r="F86" s="55" t="s">
        <v>17</v>
      </c>
      <c r="G86" s="291">
        <v>14</v>
      </c>
      <c r="H86" s="304"/>
      <c r="I86" s="282">
        <f t="shared" si="3"/>
        <v>0</v>
      </c>
    </row>
    <row r="87" spans="2:9" s="8" customFormat="1" ht="12">
      <c r="B87" s="47"/>
      <c r="C87" s="36"/>
      <c r="D87" s="64" t="s">
        <v>68</v>
      </c>
      <c r="E87" s="35"/>
      <c r="F87" s="55" t="s">
        <v>17</v>
      </c>
      <c r="G87" s="291">
        <v>5</v>
      </c>
      <c r="H87" s="304"/>
      <c r="I87" s="282">
        <f t="shared" si="3"/>
        <v>0</v>
      </c>
    </row>
    <row r="88" spans="2:9" s="8" customFormat="1" ht="12">
      <c r="B88" s="47"/>
      <c r="C88" s="36"/>
      <c r="D88" s="64" t="s">
        <v>69</v>
      </c>
      <c r="E88" s="62"/>
      <c r="F88" s="55" t="s">
        <v>18</v>
      </c>
      <c r="G88" s="291">
        <v>1</v>
      </c>
      <c r="H88" s="304"/>
      <c r="I88" s="282">
        <f t="shared" si="3"/>
        <v>0</v>
      </c>
    </row>
    <row r="89" spans="2:9" s="8" customFormat="1" ht="12">
      <c r="B89" s="47"/>
      <c r="C89" s="36"/>
      <c r="D89" s="65"/>
      <c r="E89" s="62"/>
      <c r="F89" s="55"/>
      <c r="G89" s="291"/>
      <c r="H89" s="304"/>
      <c r="I89" s="282"/>
    </row>
    <row r="90" spans="2:9" s="15" customFormat="1" ht="15">
      <c r="B90" s="47"/>
      <c r="C90" s="36"/>
      <c r="D90" s="70" t="s">
        <v>9</v>
      </c>
      <c r="E90" s="35"/>
      <c r="F90" s="60"/>
      <c r="G90" s="290"/>
      <c r="H90" s="303"/>
      <c r="I90" s="281"/>
    </row>
    <row r="91" spans="2:9" s="8" customFormat="1" ht="12">
      <c r="B91" s="47"/>
      <c r="C91" s="36"/>
      <c r="D91" s="64" t="s">
        <v>58</v>
      </c>
      <c r="E91" s="35"/>
      <c r="F91" s="55" t="s">
        <v>17</v>
      </c>
      <c r="G91" s="291">
        <v>34</v>
      </c>
      <c r="H91" s="304"/>
      <c r="I91" s="282">
        <f aca="true" t="shared" si="4" ref="I91:I99">G91*H91</f>
        <v>0</v>
      </c>
    </row>
    <row r="92" spans="2:9" s="8" customFormat="1" ht="12">
      <c r="B92" s="47"/>
      <c r="C92" s="36"/>
      <c r="D92" s="64" t="s">
        <v>59</v>
      </c>
      <c r="E92" s="35"/>
      <c r="F92" s="55" t="s">
        <v>17</v>
      </c>
      <c r="G92" s="291">
        <v>12</v>
      </c>
      <c r="H92" s="304"/>
      <c r="I92" s="282">
        <f t="shared" si="4"/>
        <v>0</v>
      </c>
    </row>
    <row r="93" spans="2:9" s="8" customFormat="1" ht="12">
      <c r="B93" s="47"/>
      <c r="C93" s="63"/>
      <c r="D93" s="64" t="s">
        <v>60</v>
      </c>
      <c r="E93" s="35"/>
      <c r="F93" s="55" t="s">
        <v>17</v>
      </c>
      <c r="G93" s="291">
        <v>100</v>
      </c>
      <c r="H93" s="304"/>
      <c r="I93" s="282">
        <f t="shared" si="4"/>
        <v>0</v>
      </c>
    </row>
    <row r="94" spans="2:9" s="8" customFormat="1" ht="12">
      <c r="B94" s="47"/>
      <c r="C94" s="63"/>
      <c r="D94" s="64" t="s">
        <v>61</v>
      </c>
      <c r="E94" s="35"/>
      <c r="F94" s="55" t="s">
        <v>17</v>
      </c>
      <c r="G94" s="291">
        <v>28</v>
      </c>
      <c r="H94" s="304"/>
      <c r="I94" s="282">
        <f t="shared" si="4"/>
        <v>0</v>
      </c>
    </row>
    <row r="95" spans="2:9" s="8" customFormat="1" ht="12">
      <c r="B95" s="47"/>
      <c r="C95" s="63"/>
      <c r="D95" s="64" t="s">
        <v>70</v>
      </c>
      <c r="E95" s="35"/>
      <c r="F95" s="55" t="s">
        <v>17</v>
      </c>
      <c r="G95" s="291">
        <v>30</v>
      </c>
      <c r="H95" s="304"/>
      <c r="I95" s="282">
        <f t="shared" si="4"/>
        <v>0</v>
      </c>
    </row>
    <row r="96" spans="2:9" s="8" customFormat="1" ht="12">
      <c r="B96" s="47"/>
      <c r="C96" s="63"/>
      <c r="D96" s="64" t="s">
        <v>71</v>
      </c>
      <c r="E96" s="35"/>
      <c r="F96" s="55" t="s">
        <v>17</v>
      </c>
      <c r="G96" s="291">
        <v>11</v>
      </c>
      <c r="H96" s="304"/>
      <c r="I96" s="282">
        <f t="shared" si="4"/>
        <v>0</v>
      </c>
    </row>
    <row r="97" spans="2:9" s="8" customFormat="1" ht="12">
      <c r="B97" s="47"/>
      <c r="C97" s="53"/>
      <c r="D97" s="64" t="s">
        <v>65</v>
      </c>
      <c r="E97" s="35"/>
      <c r="F97" s="55" t="s">
        <v>17</v>
      </c>
      <c r="G97" s="291">
        <v>22</v>
      </c>
      <c r="H97" s="304"/>
      <c r="I97" s="282">
        <f t="shared" si="4"/>
        <v>0</v>
      </c>
    </row>
    <row r="98" spans="2:9" s="8" customFormat="1" ht="12">
      <c r="B98" s="47"/>
      <c r="C98" s="72"/>
      <c r="D98" s="64" t="s">
        <v>85</v>
      </c>
      <c r="E98" s="35"/>
      <c r="F98" s="55" t="s">
        <v>18</v>
      </c>
      <c r="G98" s="291">
        <v>1</v>
      </c>
      <c r="H98" s="304"/>
      <c r="I98" s="282">
        <f t="shared" si="4"/>
        <v>0</v>
      </c>
    </row>
    <row r="99" spans="2:9" s="8" customFormat="1" ht="12">
      <c r="B99" s="47"/>
      <c r="C99" s="72"/>
      <c r="D99" s="64" t="s">
        <v>86</v>
      </c>
      <c r="E99" s="35"/>
      <c r="F99" s="55" t="s">
        <v>18</v>
      </c>
      <c r="G99" s="291">
        <v>1</v>
      </c>
      <c r="H99" s="304"/>
      <c r="I99" s="282">
        <f t="shared" si="4"/>
        <v>0</v>
      </c>
    </row>
    <row r="100" spans="2:9" s="8" customFormat="1" ht="12">
      <c r="B100" s="47"/>
      <c r="C100" s="72"/>
      <c r="D100" s="64"/>
      <c r="E100" s="35"/>
      <c r="F100" s="55"/>
      <c r="G100" s="291"/>
      <c r="H100" s="304"/>
      <c r="I100" s="282"/>
    </row>
    <row r="101" spans="2:9" s="8" customFormat="1" ht="12">
      <c r="B101" s="47"/>
      <c r="C101" s="36"/>
      <c r="D101" s="64"/>
      <c r="E101" s="62"/>
      <c r="F101" s="55"/>
      <c r="G101" s="291"/>
      <c r="H101" s="304"/>
      <c r="I101" s="282"/>
    </row>
    <row r="102" spans="2:9" s="15" customFormat="1" ht="15.75">
      <c r="B102" s="47"/>
      <c r="C102" s="36"/>
      <c r="D102" s="66" t="s">
        <v>45</v>
      </c>
      <c r="E102" s="35"/>
      <c r="F102" s="60"/>
      <c r="G102" s="290"/>
      <c r="H102" s="303"/>
      <c r="I102" s="281"/>
    </row>
    <row r="103" spans="2:9" s="8" customFormat="1" ht="12">
      <c r="B103" s="47"/>
      <c r="C103" s="36"/>
      <c r="D103" s="64" t="s">
        <v>75</v>
      </c>
      <c r="E103" s="24"/>
      <c r="F103" s="55" t="s">
        <v>18</v>
      </c>
      <c r="G103" s="291">
        <v>1</v>
      </c>
      <c r="H103" s="304"/>
      <c r="I103" s="282">
        <f aca="true" t="shared" si="5" ref="I103:I108">G103*H103</f>
        <v>0</v>
      </c>
    </row>
    <row r="104" spans="2:9" s="8" customFormat="1" ht="12">
      <c r="B104" s="47"/>
      <c r="C104" s="36"/>
      <c r="D104" s="64" t="s">
        <v>30</v>
      </c>
      <c r="E104" s="24"/>
      <c r="F104" s="55" t="s">
        <v>21</v>
      </c>
      <c r="G104" s="291">
        <v>156</v>
      </c>
      <c r="H104" s="304"/>
      <c r="I104" s="282">
        <f t="shared" si="5"/>
        <v>0</v>
      </c>
    </row>
    <row r="105" spans="2:9" s="8" customFormat="1" ht="12">
      <c r="B105" s="47"/>
      <c r="C105" s="36"/>
      <c r="D105" s="64" t="s">
        <v>31</v>
      </c>
      <c r="E105" s="24"/>
      <c r="F105" s="55" t="s">
        <v>17</v>
      </c>
      <c r="G105" s="291">
        <v>11</v>
      </c>
      <c r="H105" s="304"/>
      <c r="I105" s="282">
        <f t="shared" si="5"/>
        <v>0</v>
      </c>
    </row>
    <row r="106" spans="2:9" s="8" customFormat="1" ht="12">
      <c r="B106" s="47"/>
      <c r="C106" s="36"/>
      <c r="D106" s="64" t="s">
        <v>72</v>
      </c>
      <c r="E106" s="24"/>
      <c r="F106" s="55" t="s">
        <v>21</v>
      </c>
      <c r="G106" s="291">
        <v>180</v>
      </c>
      <c r="H106" s="304"/>
      <c r="I106" s="282">
        <f t="shared" si="5"/>
        <v>0</v>
      </c>
    </row>
    <row r="107" spans="2:9" s="8" customFormat="1" ht="12">
      <c r="B107" s="47"/>
      <c r="C107" s="36"/>
      <c r="D107" s="64" t="s">
        <v>73</v>
      </c>
      <c r="E107" s="24"/>
      <c r="F107" s="55" t="s">
        <v>17</v>
      </c>
      <c r="G107" s="291">
        <v>14</v>
      </c>
      <c r="H107" s="304"/>
      <c r="I107" s="282">
        <f t="shared" si="5"/>
        <v>0</v>
      </c>
    </row>
    <row r="108" spans="2:9" s="8" customFormat="1" ht="12">
      <c r="B108" s="47"/>
      <c r="C108" s="36"/>
      <c r="D108" s="64" t="s">
        <v>74</v>
      </c>
      <c r="E108" s="24"/>
      <c r="F108" s="55" t="s">
        <v>21</v>
      </c>
      <c r="G108" s="291">
        <v>80</v>
      </c>
      <c r="H108" s="304"/>
      <c r="I108" s="282">
        <f t="shared" si="5"/>
        <v>0</v>
      </c>
    </row>
    <row r="109" spans="2:9" s="8" customFormat="1" ht="12">
      <c r="B109" s="47"/>
      <c r="C109" s="36"/>
      <c r="D109" s="64"/>
      <c r="E109" s="62"/>
      <c r="F109" s="55"/>
      <c r="G109" s="291"/>
      <c r="H109" s="304"/>
      <c r="I109" s="282"/>
    </row>
    <row r="110" spans="2:9" s="15" customFormat="1" ht="15.75">
      <c r="B110" s="47"/>
      <c r="C110" s="36"/>
      <c r="D110" s="66" t="s">
        <v>46</v>
      </c>
      <c r="E110" s="35"/>
      <c r="F110" s="60"/>
      <c r="G110" s="290"/>
      <c r="H110" s="303"/>
      <c r="I110" s="281"/>
    </row>
    <row r="111" spans="2:9" s="8" customFormat="1" ht="12">
      <c r="B111" s="47"/>
      <c r="C111" s="36"/>
      <c r="D111" s="64" t="s">
        <v>32</v>
      </c>
      <c r="E111" s="62"/>
      <c r="F111" s="55" t="s">
        <v>18</v>
      </c>
      <c r="G111" s="291">
        <v>1</v>
      </c>
      <c r="H111" s="304"/>
      <c r="I111" s="282">
        <f>G111*H111</f>
        <v>0</v>
      </c>
    </row>
    <row r="112" spans="2:9" s="8" customFormat="1" ht="12">
      <c r="B112" s="47"/>
      <c r="C112" s="36"/>
      <c r="D112" s="64"/>
      <c r="E112" s="62"/>
      <c r="F112" s="55"/>
      <c r="G112" s="291"/>
      <c r="H112" s="304"/>
      <c r="I112" s="282"/>
    </row>
    <row r="113" spans="2:9" s="15" customFormat="1" ht="15" customHeight="1">
      <c r="B113" s="47"/>
      <c r="C113" s="36"/>
      <c r="D113" s="66" t="s">
        <v>47</v>
      </c>
      <c r="E113" s="35"/>
      <c r="F113" s="60"/>
      <c r="G113" s="290"/>
      <c r="H113" s="303"/>
      <c r="I113" s="281"/>
    </row>
    <row r="114" spans="2:9" s="8" customFormat="1" ht="12">
      <c r="B114" s="47"/>
      <c r="C114" s="36"/>
      <c r="D114" s="64" t="s">
        <v>33</v>
      </c>
      <c r="E114" s="62"/>
      <c r="F114" s="55" t="s">
        <v>18</v>
      </c>
      <c r="G114" s="291">
        <v>1</v>
      </c>
      <c r="H114" s="304"/>
      <c r="I114" s="282">
        <f>G114*H114</f>
        <v>0</v>
      </c>
    </row>
    <row r="115" spans="2:9" s="8" customFormat="1" ht="12">
      <c r="B115" s="47"/>
      <c r="C115" s="36"/>
      <c r="D115" s="64"/>
      <c r="E115" s="62"/>
      <c r="F115" s="55"/>
      <c r="G115" s="291"/>
      <c r="H115" s="304"/>
      <c r="I115" s="282"/>
    </row>
    <row r="116" spans="2:9" s="15" customFormat="1" ht="15" customHeight="1">
      <c r="B116" s="47"/>
      <c r="C116" s="36"/>
      <c r="D116" s="66" t="s">
        <v>563</v>
      </c>
      <c r="E116" s="35"/>
      <c r="F116" s="60"/>
      <c r="G116" s="290"/>
      <c r="H116" s="303"/>
      <c r="I116" s="281"/>
    </row>
    <row r="117" spans="2:9" s="8" customFormat="1" ht="12">
      <c r="B117" s="47"/>
      <c r="C117" s="36"/>
      <c r="D117" s="64" t="s">
        <v>564</v>
      </c>
      <c r="E117" s="62"/>
      <c r="F117" s="55" t="s">
        <v>18</v>
      </c>
      <c r="G117" s="291">
        <v>1</v>
      </c>
      <c r="H117" s="313">
        <f>EZS!M20</f>
        <v>0</v>
      </c>
      <c r="I117" s="282">
        <f>G117*H117</f>
        <v>0</v>
      </c>
    </row>
    <row r="118" spans="2:9" s="8" customFormat="1" ht="12">
      <c r="B118" s="47"/>
      <c r="C118" s="36"/>
      <c r="D118" s="64"/>
      <c r="E118" s="62"/>
      <c r="F118" s="55"/>
      <c r="G118" s="291"/>
      <c r="H118" s="313"/>
      <c r="I118" s="282"/>
    </row>
    <row r="119" spans="2:9" s="8" customFormat="1" ht="15.75">
      <c r="B119" s="47"/>
      <c r="C119" s="36"/>
      <c r="D119" s="66" t="s">
        <v>580</v>
      </c>
      <c r="E119" s="35"/>
      <c r="F119" s="60"/>
      <c r="G119" s="290"/>
      <c r="H119" s="303"/>
      <c r="I119" s="281"/>
    </row>
    <row r="120" spans="2:9" s="8" customFormat="1" ht="12">
      <c r="B120" s="47"/>
      <c r="C120" s="36"/>
      <c r="D120" s="64" t="s">
        <v>581</v>
      </c>
      <c r="E120" s="62"/>
      <c r="F120" s="55" t="s">
        <v>18</v>
      </c>
      <c r="G120" s="291">
        <v>1</v>
      </c>
      <c r="H120" s="313">
        <f>EZS!M23</f>
        <v>0</v>
      </c>
      <c r="I120" s="282">
        <f>G120*H120</f>
        <v>0</v>
      </c>
    </row>
    <row r="121" spans="2:9" s="8" customFormat="1" ht="12">
      <c r="B121" s="47"/>
      <c r="C121" s="36"/>
      <c r="D121" s="64"/>
      <c r="E121" s="62"/>
      <c r="F121" s="55"/>
      <c r="G121" s="291"/>
      <c r="H121" s="304"/>
      <c r="I121" s="282"/>
    </row>
    <row r="122" spans="2:9" s="15" customFormat="1" ht="13.5" customHeight="1">
      <c r="B122" s="47"/>
      <c r="C122" s="36"/>
      <c r="D122" s="68" t="s">
        <v>48</v>
      </c>
      <c r="E122" s="35"/>
      <c r="F122" s="60"/>
      <c r="G122" s="290"/>
      <c r="H122" s="303"/>
      <c r="I122" s="281"/>
    </row>
    <row r="123" spans="2:9" s="15" customFormat="1" ht="13.5" customHeight="1">
      <c r="B123" s="47"/>
      <c r="C123" s="36"/>
      <c r="D123" s="73" t="s">
        <v>87</v>
      </c>
      <c r="E123" s="35"/>
      <c r="F123" s="55" t="s">
        <v>18</v>
      </c>
      <c r="G123" s="291">
        <v>1</v>
      </c>
      <c r="H123" s="305"/>
      <c r="I123" s="282">
        <f aca="true" t="shared" si="6" ref="I123:I131">G123*H123</f>
        <v>0</v>
      </c>
    </row>
    <row r="124" spans="2:9" s="15" customFormat="1" ht="13.5" customHeight="1">
      <c r="B124" s="47"/>
      <c r="C124" s="36"/>
      <c r="D124" s="73" t="s">
        <v>88</v>
      </c>
      <c r="E124" s="35"/>
      <c r="F124" s="55" t="s">
        <v>18</v>
      </c>
      <c r="G124" s="291">
        <v>1</v>
      </c>
      <c r="H124" s="305"/>
      <c r="I124" s="282">
        <f t="shared" si="6"/>
        <v>0</v>
      </c>
    </row>
    <row r="125" spans="2:9" s="8" customFormat="1" ht="12">
      <c r="B125" s="47"/>
      <c r="C125" s="36"/>
      <c r="D125" s="64" t="s">
        <v>6</v>
      </c>
      <c r="E125" s="24"/>
      <c r="F125" s="55" t="s">
        <v>18</v>
      </c>
      <c r="G125" s="291">
        <v>1</v>
      </c>
      <c r="H125" s="304"/>
      <c r="I125" s="282">
        <f t="shared" si="6"/>
        <v>0</v>
      </c>
    </row>
    <row r="126" spans="2:9" s="8" customFormat="1" ht="12">
      <c r="B126" s="47"/>
      <c r="C126" s="36"/>
      <c r="D126" s="64" t="s">
        <v>7</v>
      </c>
      <c r="E126" s="24"/>
      <c r="F126" s="55" t="s">
        <v>18</v>
      </c>
      <c r="G126" s="291">
        <v>1</v>
      </c>
      <c r="H126" s="304"/>
      <c r="I126" s="282">
        <f t="shared" si="6"/>
        <v>0</v>
      </c>
    </row>
    <row r="127" spans="2:9" s="8" customFormat="1" ht="12">
      <c r="B127" s="47"/>
      <c r="C127" s="36"/>
      <c r="D127" s="64" t="s">
        <v>34</v>
      </c>
      <c r="E127" s="24"/>
      <c r="F127" s="55" t="s">
        <v>18</v>
      </c>
      <c r="G127" s="291">
        <v>1</v>
      </c>
      <c r="H127" s="304"/>
      <c r="I127" s="282">
        <f t="shared" si="6"/>
        <v>0</v>
      </c>
    </row>
    <row r="128" spans="2:9" s="8" customFormat="1" ht="12">
      <c r="B128" s="47"/>
      <c r="C128" s="36"/>
      <c r="D128" s="64" t="s">
        <v>8</v>
      </c>
      <c r="E128" s="24"/>
      <c r="F128" s="55" t="s">
        <v>18</v>
      </c>
      <c r="G128" s="291">
        <v>1</v>
      </c>
      <c r="H128" s="304"/>
      <c r="I128" s="282">
        <f t="shared" si="6"/>
        <v>0</v>
      </c>
    </row>
    <row r="129" spans="2:9" s="8" customFormat="1" ht="12">
      <c r="B129" s="47"/>
      <c r="C129" s="36"/>
      <c r="D129" s="64" t="s">
        <v>37</v>
      </c>
      <c r="E129" s="24"/>
      <c r="F129" s="55" t="s">
        <v>18</v>
      </c>
      <c r="G129" s="291">
        <v>1</v>
      </c>
      <c r="H129" s="304"/>
      <c r="I129" s="282">
        <f t="shared" si="6"/>
        <v>0</v>
      </c>
    </row>
    <row r="130" spans="2:9" s="8" customFormat="1" ht="12">
      <c r="B130" s="47"/>
      <c r="C130" s="36"/>
      <c r="D130" s="64" t="s">
        <v>35</v>
      </c>
      <c r="E130" s="24"/>
      <c r="F130" s="55" t="s">
        <v>18</v>
      </c>
      <c r="G130" s="291">
        <v>1</v>
      </c>
      <c r="H130" s="304"/>
      <c r="I130" s="282">
        <f t="shared" si="6"/>
        <v>0</v>
      </c>
    </row>
    <row r="131" spans="2:9" s="8" customFormat="1" ht="12">
      <c r="B131" s="47"/>
      <c r="C131" s="36"/>
      <c r="D131" s="64" t="s">
        <v>36</v>
      </c>
      <c r="E131" s="24"/>
      <c r="F131" s="55" t="s">
        <v>18</v>
      </c>
      <c r="G131" s="291">
        <v>1</v>
      </c>
      <c r="H131" s="304"/>
      <c r="I131" s="282">
        <f t="shared" si="6"/>
        <v>0</v>
      </c>
    </row>
    <row r="132" spans="2:9" s="8" customFormat="1" ht="12">
      <c r="B132" s="46"/>
      <c r="C132" s="36"/>
      <c r="D132" s="24"/>
      <c r="E132" s="24"/>
      <c r="F132" s="55"/>
      <c r="G132" s="291"/>
      <c r="H132" s="304"/>
      <c r="I132" s="282"/>
    </row>
    <row r="133" spans="2:9" s="8" customFormat="1" ht="12">
      <c r="B133" s="48"/>
      <c r="C133" s="39"/>
      <c r="D133" s="308" t="s">
        <v>570</v>
      </c>
      <c r="E133" s="308"/>
      <c r="F133" s="309"/>
      <c r="G133" s="310"/>
      <c r="H133" s="311"/>
      <c r="I133" s="312">
        <f>SUM(I15:I132)</f>
        <v>0</v>
      </c>
    </row>
    <row r="134" spans="2:9" s="8" customFormat="1" ht="12.75" thickBot="1">
      <c r="B134" s="16"/>
      <c r="C134" s="40"/>
      <c r="D134" s="7"/>
      <c r="E134" s="7"/>
      <c r="F134" s="61"/>
      <c r="G134" s="292"/>
      <c r="H134" s="306"/>
      <c r="I134" s="283"/>
    </row>
    <row r="135" spans="3:9" s="26" customFormat="1" ht="18" customHeight="1">
      <c r="C135" s="27"/>
      <c r="D135" s="28"/>
      <c r="E135" s="28"/>
      <c r="F135" s="29"/>
      <c r="G135" s="29"/>
      <c r="H135" s="29"/>
      <c r="I135" s="29"/>
    </row>
    <row r="136" spans="3:9" s="26" customFormat="1" ht="16.5" customHeight="1">
      <c r="C136" s="27"/>
      <c r="D136" s="27"/>
      <c r="E136" s="27"/>
      <c r="F136" s="30"/>
      <c r="G136" s="293"/>
      <c r="H136" s="293"/>
      <c r="I136" s="293"/>
    </row>
    <row r="137" spans="3:9" s="26" customFormat="1" ht="18" customHeight="1">
      <c r="C137" s="27"/>
      <c r="D137" s="27"/>
      <c r="E137" s="27"/>
      <c r="F137" s="30"/>
      <c r="G137" s="293"/>
      <c r="H137" s="293"/>
      <c r="I137" s="293"/>
    </row>
    <row r="138" spans="3:9" s="26" customFormat="1" ht="16.5" customHeight="1">
      <c r="C138" s="27"/>
      <c r="D138" s="27"/>
      <c r="E138" s="27"/>
      <c r="F138" s="30"/>
      <c r="G138" s="293"/>
      <c r="H138" s="293"/>
      <c r="I138" s="293"/>
    </row>
    <row r="139" spans="3:9" s="26" customFormat="1" ht="18.75" customHeight="1">
      <c r="C139" s="27"/>
      <c r="D139" s="27"/>
      <c r="E139" s="27"/>
      <c r="F139" s="30"/>
      <c r="G139" s="293"/>
      <c r="H139" s="293"/>
      <c r="I139" s="293"/>
    </row>
    <row r="140" spans="3:9" s="26" customFormat="1" ht="15.75" customHeight="1">
      <c r="C140" s="27"/>
      <c r="D140" s="27"/>
      <c r="E140" s="27"/>
      <c r="F140" s="30"/>
      <c r="G140" s="293"/>
      <c r="H140" s="293"/>
      <c r="I140" s="293"/>
    </row>
    <row r="141" spans="3:9" s="26" customFormat="1" ht="18.75" customHeight="1">
      <c r="C141" s="27"/>
      <c r="D141" s="27"/>
      <c r="E141" s="27"/>
      <c r="F141" s="30"/>
      <c r="G141" s="293"/>
      <c r="H141" s="293"/>
      <c r="I141" s="293"/>
    </row>
    <row r="142" spans="3:9" s="26" customFormat="1" ht="21.75" customHeight="1">
      <c r="C142" s="27"/>
      <c r="D142" s="27"/>
      <c r="E142" s="27"/>
      <c r="F142" s="30"/>
      <c r="G142" s="293"/>
      <c r="H142" s="293"/>
      <c r="I142" s="293"/>
    </row>
    <row r="143" spans="3:9" s="26" customFormat="1" ht="21" customHeight="1">
      <c r="C143" s="27"/>
      <c r="D143" s="27"/>
      <c r="E143" s="27"/>
      <c r="F143" s="30"/>
      <c r="G143" s="293"/>
      <c r="H143" s="293"/>
      <c r="I143" s="293"/>
    </row>
    <row r="144" spans="3:9" s="26" customFormat="1" ht="12">
      <c r="C144" s="27"/>
      <c r="D144" s="27"/>
      <c r="E144" s="27"/>
      <c r="F144" s="30"/>
      <c r="G144" s="293"/>
      <c r="H144" s="293"/>
      <c r="I144" s="293"/>
    </row>
    <row r="145" spans="3:9" s="26" customFormat="1" ht="12">
      <c r="C145" s="27"/>
      <c r="D145" s="27"/>
      <c r="E145" s="27"/>
      <c r="F145" s="30"/>
      <c r="G145" s="293"/>
      <c r="H145" s="293"/>
      <c r="I145" s="293"/>
    </row>
    <row r="146" spans="3:9" s="26" customFormat="1" ht="12">
      <c r="C146" s="27"/>
      <c r="D146" s="27"/>
      <c r="E146" s="27"/>
      <c r="F146" s="30"/>
      <c r="G146" s="293"/>
      <c r="H146" s="293"/>
      <c r="I146" s="293"/>
    </row>
    <row r="147" spans="3:9" s="26" customFormat="1" ht="12">
      <c r="C147" s="27"/>
      <c r="D147" s="27"/>
      <c r="E147" s="27"/>
      <c r="F147" s="30"/>
      <c r="G147" s="293"/>
      <c r="H147" s="293"/>
      <c r="I147" s="293"/>
    </row>
    <row r="148" spans="3:9" s="26" customFormat="1" ht="12">
      <c r="C148" s="27"/>
      <c r="D148" s="27"/>
      <c r="E148" s="27"/>
      <c r="F148" s="30"/>
      <c r="G148" s="293"/>
      <c r="H148" s="293"/>
      <c r="I148" s="293"/>
    </row>
    <row r="149" spans="3:9" s="26" customFormat="1" ht="12">
      <c r="C149" s="27"/>
      <c r="D149" s="27"/>
      <c r="E149" s="27"/>
      <c r="F149" s="30"/>
      <c r="G149" s="293"/>
      <c r="H149" s="293"/>
      <c r="I149" s="293"/>
    </row>
    <row r="150" spans="3:9" s="26" customFormat="1" ht="12">
      <c r="C150" s="27"/>
      <c r="D150" s="27"/>
      <c r="E150" s="27"/>
      <c r="F150" s="30"/>
      <c r="G150" s="293"/>
      <c r="H150" s="293"/>
      <c r="I150" s="293"/>
    </row>
    <row r="151" spans="3:9" s="26" customFormat="1" ht="12">
      <c r="C151" s="27"/>
      <c r="D151" s="27"/>
      <c r="E151" s="27"/>
      <c r="F151" s="30"/>
      <c r="G151" s="293"/>
      <c r="H151" s="293"/>
      <c r="I151" s="293"/>
    </row>
    <row r="152" spans="3:9" s="26" customFormat="1" ht="12">
      <c r="C152" s="27"/>
      <c r="D152" s="27"/>
      <c r="E152" s="27"/>
      <c r="F152" s="30"/>
      <c r="G152" s="293"/>
      <c r="H152" s="293"/>
      <c r="I152" s="293"/>
    </row>
    <row r="153" spans="3:9" s="26" customFormat="1" ht="12">
      <c r="C153" s="27"/>
      <c r="D153" s="27"/>
      <c r="E153" s="27"/>
      <c r="F153" s="30"/>
      <c r="G153" s="293"/>
      <c r="H153" s="293"/>
      <c r="I153" s="293"/>
    </row>
    <row r="154" spans="3:9" s="26" customFormat="1" ht="12">
      <c r="C154" s="27"/>
      <c r="D154" s="27"/>
      <c r="E154" s="27"/>
      <c r="F154" s="30"/>
      <c r="G154" s="293"/>
      <c r="H154" s="293"/>
      <c r="I154" s="293"/>
    </row>
    <row r="155" spans="3:9" s="26" customFormat="1" ht="12">
      <c r="C155" s="27"/>
      <c r="D155" s="27"/>
      <c r="E155" s="27"/>
      <c r="F155" s="30"/>
      <c r="G155" s="293"/>
      <c r="H155" s="293"/>
      <c r="I155" s="293"/>
    </row>
    <row r="156" spans="3:9" s="26" customFormat="1" ht="12">
      <c r="C156" s="27"/>
      <c r="D156" s="27"/>
      <c r="E156" s="27"/>
      <c r="F156" s="30"/>
      <c r="G156" s="293"/>
      <c r="H156" s="293"/>
      <c r="I156" s="293"/>
    </row>
    <row r="157" spans="3:9" s="26" customFormat="1" ht="12">
      <c r="C157" s="27"/>
      <c r="D157" s="27"/>
      <c r="E157" s="27"/>
      <c r="F157" s="30"/>
      <c r="G157" s="293"/>
      <c r="H157" s="293"/>
      <c r="I157" s="293"/>
    </row>
    <row r="158" spans="3:9" s="26" customFormat="1" ht="12">
      <c r="C158" s="27"/>
      <c r="D158" s="27"/>
      <c r="E158" s="27"/>
      <c r="F158" s="30"/>
      <c r="G158" s="293"/>
      <c r="H158" s="293"/>
      <c r="I158" s="293"/>
    </row>
    <row r="159" spans="3:9" s="26" customFormat="1" ht="12">
      <c r="C159" s="27"/>
      <c r="D159" s="27"/>
      <c r="E159" s="27"/>
      <c r="F159" s="30"/>
      <c r="G159" s="293"/>
      <c r="H159" s="293"/>
      <c r="I159" s="293"/>
    </row>
    <row r="160" spans="3:9" s="26" customFormat="1" ht="12">
      <c r="C160" s="27"/>
      <c r="D160" s="27"/>
      <c r="E160" s="27"/>
      <c r="F160" s="30"/>
      <c r="G160" s="293"/>
      <c r="H160" s="293"/>
      <c r="I160" s="293"/>
    </row>
    <row r="161" spans="3:9" s="26" customFormat="1" ht="12">
      <c r="C161" s="27"/>
      <c r="D161" s="27"/>
      <c r="E161" s="27"/>
      <c r="F161" s="30"/>
      <c r="G161" s="293"/>
      <c r="H161" s="293"/>
      <c r="I161" s="293"/>
    </row>
    <row r="162" spans="3:9" s="26" customFormat="1" ht="12">
      <c r="C162" s="27"/>
      <c r="D162" s="27"/>
      <c r="E162" s="27"/>
      <c r="F162" s="30"/>
      <c r="G162" s="293"/>
      <c r="H162" s="293"/>
      <c r="I162" s="293"/>
    </row>
    <row r="163" spans="3:9" s="26" customFormat="1" ht="12">
      <c r="C163" s="27"/>
      <c r="D163" s="27"/>
      <c r="E163" s="27"/>
      <c r="F163" s="30"/>
      <c r="G163" s="293"/>
      <c r="H163" s="293"/>
      <c r="I163" s="293"/>
    </row>
    <row r="164" spans="3:9" s="26" customFormat="1" ht="12">
      <c r="C164" s="27"/>
      <c r="D164" s="27"/>
      <c r="E164" s="27"/>
      <c r="F164" s="30"/>
      <c r="G164" s="293"/>
      <c r="H164" s="293"/>
      <c r="I164" s="293"/>
    </row>
    <row r="165" spans="3:9" s="26" customFormat="1" ht="12">
      <c r="C165" s="27"/>
      <c r="D165" s="27"/>
      <c r="E165" s="27"/>
      <c r="F165" s="30"/>
      <c r="G165" s="293"/>
      <c r="H165" s="293"/>
      <c r="I165" s="293"/>
    </row>
    <row r="166" spans="3:9" s="26" customFormat="1" ht="12">
      <c r="C166" s="27"/>
      <c r="D166" s="27"/>
      <c r="E166" s="27"/>
      <c r="F166" s="30"/>
      <c r="G166" s="293"/>
      <c r="H166" s="293"/>
      <c r="I166" s="293"/>
    </row>
    <row r="167" spans="3:9" s="26" customFormat="1" ht="12">
      <c r="C167" s="27"/>
      <c r="D167" s="27"/>
      <c r="E167" s="27"/>
      <c r="F167" s="30"/>
      <c r="G167" s="293"/>
      <c r="H167" s="293"/>
      <c r="I167" s="293"/>
    </row>
    <row r="168" spans="3:9" s="26" customFormat="1" ht="12">
      <c r="C168" s="27"/>
      <c r="D168" s="27"/>
      <c r="E168" s="27"/>
      <c r="F168" s="30"/>
      <c r="G168" s="293"/>
      <c r="H168" s="293"/>
      <c r="I168" s="293"/>
    </row>
    <row r="169" spans="3:9" s="26" customFormat="1" ht="12">
      <c r="C169" s="27"/>
      <c r="D169" s="27"/>
      <c r="E169" s="27"/>
      <c r="F169" s="30"/>
      <c r="G169" s="293"/>
      <c r="H169" s="293"/>
      <c r="I169" s="293"/>
    </row>
    <row r="170" spans="3:9" s="26" customFormat="1" ht="12">
      <c r="C170" s="27"/>
      <c r="D170" s="27"/>
      <c r="E170" s="27"/>
      <c r="F170" s="30"/>
      <c r="G170" s="293"/>
      <c r="H170" s="293"/>
      <c r="I170" s="293"/>
    </row>
    <row r="171" spans="3:9" s="26" customFormat="1" ht="12">
      <c r="C171" s="27"/>
      <c r="D171" s="27"/>
      <c r="E171" s="27"/>
      <c r="F171" s="30"/>
      <c r="G171" s="293"/>
      <c r="H171" s="293"/>
      <c r="I171" s="293"/>
    </row>
    <row r="172" spans="3:9" s="26" customFormat="1" ht="12">
      <c r="C172" s="27"/>
      <c r="D172" s="27"/>
      <c r="E172" s="27"/>
      <c r="F172" s="30"/>
      <c r="G172" s="293"/>
      <c r="H172" s="293"/>
      <c r="I172" s="293"/>
    </row>
    <row r="173" spans="3:9" s="26" customFormat="1" ht="12">
      <c r="C173" s="27"/>
      <c r="D173" s="27"/>
      <c r="E173" s="27"/>
      <c r="F173" s="30"/>
      <c r="G173" s="293"/>
      <c r="H173" s="293"/>
      <c r="I173" s="293"/>
    </row>
    <row r="174" spans="3:9" s="26" customFormat="1" ht="12">
      <c r="C174" s="27"/>
      <c r="D174" s="27"/>
      <c r="E174" s="27"/>
      <c r="F174" s="30"/>
      <c r="G174" s="293"/>
      <c r="H174" s="293"/>
      <c r="I174" s="293"/>
    </row>
    <row r="175" spans="3:9" s="26" customFormat="1" ht="12">
      <c r="C175" s="27"/>
      <c r="D175" s="27"/>
      <c r="E175" s="27"/>
      <c r="F175" s="30"/>
      <c r="G175" s="293"/>
      <c r="H175" s="293"/>
      <c r="I175" s="293"/>
    </row>
    <row r="176" spans="3:9" s="26" customFormat="1" ht="12">
      <c r="C176" s="27"/>
      <c r="D176" s="27"/>
      <c r="E176" s="27"/>
      <c r="F176" s="30"/>
      <c r="G176" s="293"/>
      <c r="H176" s="293"/>
      <c r="I176" s="293"/>
    </row>
    <row r="177" spans="3:9" s="26" customFormat="1" ht="12">
      <c r="C177" s="27"/>
      <c r="D177" s="27"/>
      <c r="E177" s="27"/>
      <c r="F177" s="30"/>
      <c r="G177" s="293"/>
      <c r="H177" s="293"/>
      <c r="I177" s="293"/>
    </row>
    <row r="178" spans="3:9" s="26" customFormat="1" ht="12">
      <c r="C178" s="27"/>
      <c r="D178" s="27"/>
      <c r="E178" s="27"/>
      <c r="F178" s="30"/>
      <c r="G178" s="293"/>
      <c r="H178" s="293"/>
      <c r="I178" s="293"/>
    </row>
    <row r="179" spans="3:9" s="26" customFormat="1" ht="12">
      <c r="C179" s="27"/>
      <c r="D179" s="27"/>
      <c r="E179" s="27"/>
      <c r="F179" s="30"/>
      <c r="G179" s="293"/>
      <c r="H179" s="293"/>
      <c r="I179" s="293"/>
    </row>
    <row r="180" spans="3:9" s="26" customFormat="1" ht="12">
      <c r="C180" s="27"/>
      <c r="D180" s="27"/>
      <c r="E180" s="27"/>
      <c r="F180" s="30"/>
      <c r="G180" s="293"/>
      <c r="H180" s="293"/>
      <c r="I180" s="293"/>
    </row>
    <row r="181" spans="3:9" s="26" customFormat="1" ht="12">
      <c r="C181" s="27"/>
      <c r="D181" s="27"/>
      <c r="E181" s="27"/>
      <c r="F181" s="30"/>
      <c r="G181" s="293"/>
      <c r="H181" s="293"/>
      <c r="I181" s="293"/>
    </row>
    <row r="182" spans="3:9" s="26" customFormat="1" ht="12">
      <c r="C182" s="27"/>
      <c r="D182" s="27"/>
      <c r="E182" s="27"/>
      <c r="F182" s="30"/>
      <c r="G182" s="293"/>
      <c r="H182" s="293"/>
      <c r="I182" s="293"/>
    </row>
    <row r="183" spans="3:9" s="26" customFormat="1" ht="12">
      <c r="C183" s="27"/>
      <c r="D183" s="27"/>
      <c r="E183" s="27"/>
      <c r="F183" s="30"/>
      <c r="G183" s="293"/>
      <c r="H183" s="293"/>
      <c r="I183" s="293"/>
    </row>
    <row r="184" spans="3:9" s="26" customFormat="1" ht="12">
      <c r="C184" s="27"/>
      <c r="D184" s="27"/>
      <c r="E184" s="27"/>
      <c r="F184" s="30"/>
      <c r="G184" s="293"/>
      <c r="H184" s="293"/>
      <c r="I184" s="293"/>
    </row>
    <row r="185" spans="3:9" s="26" customFormat="1" ht="12">
      <c r="C185" s="27"/>
      <c r="D185" s="27"/>
      <c r="E185" s="27"/>
      <c r="F185" s="30"/>
      <c r="G185" s="293"/>
      <c r="H185" s="293"/>
      <c r="I185" s="293"/>
    </row>
    <row r="186" spans="3:9" s="26" customFormat="1" ht="12">
      <c r="C186" s="27"/>
      <c r="D186" s="27"/>
      <c r="E186" s="27"/>
      <c r="F186" s="30"/>
      <c r="G186" s="293"/>
      <c r="H186" s="293"/>
      <c r="I186" s="293"/>
    </row>
    <row r="187" spans="3:9" s="26" customFormat="1" ht="12">
      <c r="C187" s="27"/>
      <c r="D187" s="27"/>
      <c r="E187" s="27"/>
      <c r="F187" s="30"/>
      <c r="G187" s="293"/>
      <c r="H187" s="293"/>
      <c r="I187" s="293"/>
    </row>
    <row r="188" spans="3:9" s="26" customFormat="1" ht="12">
      <c r="C188" s="27"/>
      <c r="D188" s="27"/>
      <c r="E188" s="27"/>
      <c r="F188" s="30"/>
      <c r="G188" s="293"/>
      <c r="H188" s="293"/>
      <c r="I188" s="293"/>
    </row>
    <row r="189" spans="3:9" s="26" customFormat="1" ht="12">
      <c r="C189" s="27"/>
      <c r="D189" s="27"/>
      <c r="E189" s="27"/>
      <c r="F189" s="30"/>
      <c r="G189" s="293"/>
      <c r="H189" s="293"/>
      <c r="I189" s="293"/>
    </row>
    <row r="190" spans="3:9" s="26" customFormat="1" ht="12">
      <c r="C190" s="27"/>
      <c r="D190" s="27"/>
      <c r="E190" s="27"/>
      <c r="F190" s="30"/>
      <c r="G190" s="293"/>
      <c r="H190" s="293"/>
      <c r="I190" s="293"/>
    </row>
    <row r="191" spans="3:9" s="26" customFormat="1" ht="12">
      <c r="C191" s="27"/>
      <c r="D191" s="27"/>
      <c r="E191" s="27"/>
      <c r="F191" s="30"/>
      <c r="G191" s="293"/>
      <c r="H191" s="293"/>
      <c r="I191" s="293"/>
    </row>
    <row r="192" spans="3:9" s="26" customFormat="1" ht="12">
      <c r="C192" s="27"/>
      <c r="D192" s="27"/>
      <c r="E192" s="27"/>
      <c r="F192" s="30"/>
      <c r="G192" s="293"/>
      <c r="H192" s="293"/>
      <c r="I192" s="293"/>
    </row>
    <row r="193" spans="3:9" s="26" customFormat="1" ht="12">
      <c r="C193" s="27"/>
      <c r="D193" s="27"/>
      <c r="E193" s="27"/>
      <c r="F193" s="30"/>
      <c r="G193" s="293"/>
      <c r="H193" s="293"/>
      <c r="I193" s="293"/>
    </row>
    <row r="194" spans="3:9" s="26" customFormat="1" ht="12">
      <c r="C194" s="27"/>
      <c r="D194" s="27"/>
      <c r="E194" s="27"/>
      <c r="F194" s="30"/>
      <c r="G194" s="293"/>
      <c r="H194" s="293"/>
      <c r="I194" s="293"/>
    </row>
    <row r="195" spans="3:9" s="26" customFormat="1" ht="12">
      <c r="C195" s="27"/>
      <c r="D195" s="27"/>
      <c r="E195" s="27"/>
      <c r="F195" s="30"/>
      <c r="G195" s="293"/>
      <c r="H195" s="293"/>
      <c r="I195" s="293"/>
    </row>
    <row r="196" spans="3:9" s="26" customFormat="1" ht="12">
      <c r="C196" s="27"/>
      <c r="D196" s="27"/>
      <c r="E196" s="27"/>
      <c r="F196" s="30"/>
      <c r="G196" s="293"/>
      <c r="H196" s="293"/>
      <c r="I196" s="293"/>
    </row>
    <row r="197" spans="3:9" s="26" customFormat="1" ht="12">
      <c r="C197" s="27"/>
      <c r="D197" s="27"/>
      <c r="E197" s="27"/>
      <c r="F197" s="30"/>
      <c r="G197" s="293"/>
      <c r="H197" s="293"/>
      <c r="I197" s="293"/>
    </row>
    <row r="198" spans="3:9" s="26" customFormat="1" ht="12">
      <c r="C198" s="27"/>
      <c r="D198" s="27"/>
      <c r="E198" s="27"/>
      <c r="F198" s="30"/>
      <c r="G198" s="293"/>
      <c r="H198" s="293"/>
      <c r="I198" s="293"/>
    </row>
    <row r="199" spans="3:9" s="26" customFormat="1" ht="12">
      <c r="C199" s="27"/>
      <c r="D199" s="27"/>
      <c r="E199" s="27"/>
      <c r="F199" s="30"/>
      <c r="G199" s="293"/>
      <c r="H199" s="293"/>
      <c r="I199" s="293"/>
    </row>
    <row r="200" spans="3:9" s="26" customFormat="1" ht="12">
      <c r="C200" s="27"/>
      <c r="D200" s="27"/>
      <c r="E200" s="27"/>
      <c r="F200" s="30"/>
      <c r="G200" s="293"/>
      <c r="H200" s="293"/>
      <c r="I200" s="293"/>
    </row>
    <row r="201" spans="3:9" s="26" customFormat="1" ht="12">
      <c r="C201" s="27"/>
      <c r="D201" s="27"/>
      <c r="E201" s="27"/>
      <c r="F201" s="30"/>
      <c r="G201" s="293"/>
      <c r="H201" s="293"/>
      <c r="I201" s="293"/>
    </row>
    <row r="202" spans="3:9" s="26" customFormat="1" ht="12">
      <c r="C202" s="27"/>
      <c r="D202" s="27"/>
      <c r="E202" s="27"/>
      <c r="F202" s="30"/>
      <c r="G202" s="293"/>
      <c r="H202" s="293"/>
      <c r="I202" s="293"/>
    </row>
    <row r="203" spans="3:9" s="26" customFormat="1" ht="12">
      <c r="C203" s="27"/>
      <c r="D203" s="27"/>
      <c r="E203" s="27"/>
      <c r="F203" s="30"/>
      <c r="G203" s="293"/>
      <c r="H203" s="293"/>
      <c r="I203" s="293"/>
    </row>
    <row r="204" spans="3:9" s="26" customFormat="1" ht="12">
      <c r="C204" s="27"/>
      <c r="D204" s="27"/>
      <c r="E204" s="27"/>
      <c r="F204" s="30"/>
      <c r="G204" s="293"/>
      <c r="H204" s="293"/>
      <c r="I204" s="293"/>
    </row>
    <row r="205" spans="3:9" s="26" customFormat="1" ht="12">
      <c r="C205" s="27"/>
      <c r="D205" s="27"/>
      <c r="E205" s="27"/>
      <c r="F205" s="30"/>
      <c r="G205" s="293"/>
      <c r="H205" s="293"/>
      <c r="I205" s="293"/>
    </row>
    <row r="206" spans="3:9" s="26" customFormat="1" ht="12">
      <c r="C206" s="27"/>
      <c r="D206" s="27"/>
      <c r="E206" s="27"/>
      <c r="F206" s="30"/>
      <c r="G206" s="293"/>
      <c r="H206" s="293"/>
      <c r="I206" s="293"/>
    </row>
    <row r="207" spans="3:9" s="26" customFormat="1" ht="12">
      <c r="C207" s="27"/>
      <c r="D207" s="27"/>
      <c r="E207" s="27"/>
      <c r="F207" s="30"/>
      <c r="G207" s="293"/>
      <c r="H207" s="293"/>
      <c r="I207" s="293"/>
    </row>
    <row r="208" spans="3:9" s="26" customFormat="1" ht="12">
      <c r="C208" s="27"/>
      <c r="D208" s="27"/>
      <c r="E208" s="27"/>
      <c r="F208" s="30"/>
      <c r="G208" s="293"/>
      <c r="H208" s="293"/>
      <c r="I208" s="293"/>
    </row>
    <row r="209" spans="3:9" s="26" customFormat="1" ht="12">
      <c r="C209" s="27"/>
      <c r="D209" s="27"/>
      <c r="E209" s="27"/>
      <c r="F209" s="30"/>
      <c r="G209" s="293"/>
      <c r="H209" s="293"/>
      <c r="I209" s="293"/>
    </row>
    <row r="210" spans="3:9" s="26" customFormat="1" ht="12">
      <c r="C210" s="27"/>
      <c r="D210" s="27"/>
      <c r="E210" s="27"/>
      <c r="F210" s="30"/>
      <c r="G210" s="293"/>
      <c r="H210" s="293"/>
      <c r="I210" s="293"/>
    </row>
    <row r="211" spans="3:9" s="26" customFormat="1" ht="12">
      <c r="C211" s="27"/>
      <c r="D211" s="27"/>
      <c r="E211" s="27"/>
      <c r="F211" s="30"/>
      <c r="G211" s="293"/>
      <c r="H211" s="293"/>
      <c r="I211" s="293"/>
    </row>
    <row r="212" spans="3:9" s="26" customFormat="1" ht="12">
      <c r="C212" s="27"/>
      <c r="D212" s="27"/>
      <c r="E212" s="27"/>
      <c r="F212" s="30"/>
      <c r="G212" s="293"/>
      <c r="H212" s="293"/>
      <c r="I212" s="293"/>
    </row>
    <row r="213" spans="3:9" s="26" customFormat="1" ht="12">
      <c r="C213" s="27"/>
      <c r="D213" s="27"/>
      <c r="E213" s="27"/>
      <c r="F213" s="30"/>
      <c r="G213" s="293"/>
      <c r="H213" s="293"/>
      <c r="I213" s="293"/>
    </row>
    <row r="214" spans="3:9" s="26" customFormat="1" ht="12">
      <c r="C214" s="27"/>
      <c r="D214" s="27"/>
      <c r="E214" s="27"/>
      <c r="F214" s="30"/>
      <c r="G214" s="293"/>
      <c r="H214" s="293"/>
      <c r="I214" s="293"/>
    </row>
    <row r="215" spans="3:9" s="26" customFormat="1" ht="12">
      <c r="C215" s="27"/>
      <c r="D215" s="27"/>
      <c r="E215" s="27"/>
      <c r="F215" s="30"/>
      <c r="G215" s="293"/>
      <c r="H215" s="293"/>
      <c r="I215" s="293"/>
    </row>
    <row r="216" spans="3:9" s="26" customFormat="1" ht="12">
      <c r="C216" s="27"/>
      <c r="D216" s="27"/>
      <c r="E216" s="27"/>
      <c r="F216" s="30"/>
      <c r="G216" s="293"/>
      <c r="H216" s="293"/>
      <c r="I216" s="293"/>
    </row>
    <row r="217" spans="3:9" s="26" customFormat="1" ht="12">
      <c r="C217" s="27"/>
      <c r="D217" s="27"/>
      <c r="E217" s="27"/>
      <c r="F217" s="30"/>
      <c r="G217" s="293"/>
      <c r="H217" s="293"/>
      <c r="I217" s="293"/>
    </row>
    <row r="218" spans="3:9" s="26" customFormat="1" ht="12">
      <c r="C218" s="27"/>
      <c r="D218" s="27"/>
      <c r="E218" s="27"/>
      <c r="F218" s="30"/>
      <c r="G218" s="293"/>
      <c r="H218" s="293"/>
      <c r="I218" s="293"/>
    </row>
    <row r="219" spans="3:9" s="26" customFormat="1" ht="12">
      <c r="C219" s="27"/>
      <c r="D219" s="27"/>
      <c r="E219" s="27"/>
      <c r="F219" s="30"/>
      <c r="G219" s="293"/>
      <c r="H219" s="293"/>
      <c r="I219" s="293"/>
    </row>
    <row r="220" spans="3:9" s="26" customFormat="1" ht="12">
      <c r="C220" s="27"/>
      <c r="D220" s="27"/>
      <c r="E220" s="27"/>
      <c r="F220" s="30"/>
      <c r="G220" s="293"/>
      <c r="H220" s="293"/>
      <c r="I220" s="293"/>
    </row>
    <row r="221" spans="3:9" s="26" customFormat="1" ht="12">
      <c r="C221" s="27"/>
      <c r="D221" s="27"/>
      <c r="E221" s="27"/>
      <c r="F221" s="30"/>
      <c r="G221" s="293"/>
      <c r="H221" s="293"/>
      <c r="I221" s="293"/>
    </row>
  </sheetData>
  <sheetProtection password="8F7F" sheet="1" objects="1" scenarios="1"/>
  <printOptions/>
  <pageMargins left="0.75" right="0.75" top="1" bottom="1" header="0.4921259845" footer="0.4921259845"/>
  <pageSetup fitToHeight="2" fitToWidth="1" horizontalDpi="600" verticalDpi="600" orientation="portrait" paperSize="9" scale="83" r:id="rId1"/>
  <headerFooter alignWithMargins="0">
    <oddHeader>&amp;C&amp;P&amp;R&amp;D
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H30" sqref="H30"/>
    </sheetView>
  </sheetViews>
  <sheetFormatPr defaultColWidth="9.125" defaultRowHeight="12.75"/>
  <cols>
    <col min="1" max="1" width="2.75390625" style="0" bestFit="1" customWidth="1"/>
    <col min="2" max="2" width="15.375" style="0" bestFit="1" customWidth="1"/>
    <col min="3" max="3" width="43.125" style="0" bestFit="1" customWidth="1"/>
    <col min="4" max="4" width="4.375" style="0" bestFit="1" customWidth="1"/>
    <col min="5" max="5" width="7.125" style="0" bestFit="1" customWidth="1"/>
    <col min="6" max="6" width="8.875" style="0" bestFit="1" customWidth="1"/>
  </cols>
  <sheetData>
    <row r="1" spans="1:6" ht="12.75">
      <c r="A1" s="79"/>
      <c r="B1" s="78" t="s">
        <v>576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2" t="s">
        <v>265</v>
      </c>
    </row>
    <row r="3" spans="1:6" ht="12.75">
      <c r="A3" s="84">
        <v>1</v>
      </c>
      <c r="B3" s="85" t="s">
        <v>446</v>
      </c>
      <c r="C3" s="85" t="s">
        <v>447</v>
      </c>
      <c r="D3" s="85" t="s">
        <v>17</v>
      </c>
      <c r="E3" s="86">
        <v>1</v>
      </c>
      <c r="F3" s="83"/>
    </row>
    <row r="4" spans="1:6" ht="12.75">
      <c r="A4" s="84">
        <v>2</v>
      </c>
      <c r="B4" s="85" t="s">
        <v>448</v>
      </c>
      <c r="C4" s="85" t="s">
        <v>449</v>
      </c>
      <c r="D4" s="85" t="s">
        <v>17</v>
      </c>
      <c r="E4" s="86">
        <v>2</v>
      </c>
      <c r="F4" s="83"/>
    </row>
    <row r="5" spans="1:6" ht="12.75">
      <c r="A5" s="84">
        <v>3</v>
      </c>
      <c r="B5" s="85" t="s">
        <v>102</v>
      </c>
      <c r="C5" s="85" t="s">
        <v>103</v>
      </c>
      <c r="D5" s="85" t="s">
        <v>104</v>
      </c>
      <c r="E5" s="86">
        <v>1</v>
      </c>
      <c r="F5" s="83"/>
    </row>
    <row r="6" spans="1:6" ht="12.75">
      <c r="A6" s="84">
        <v>4</v>
      </c>
      <c r="B6" s="85" t="s">
        <v>100</v>
      </c>
      <c r="C6" s="85" t="s">
        <v>101</v>
      </c>
      <c r="D6" s="85" t="s">
        <v>17</v>
      </c>
      <c r="E6" s="86">
        <v>1</v>
      </c>
      <c r="F6" s="83"/>
    </row>
    <row r="7" spans="1:6" ht="12.75">
      <c r="A7" s="84">
        <v>5</v>
      </c>
      <c r="B7" s="85" t="s">
        <v>450</v>
      </c>
      <c r="C7" s="85" t="s">
        <v>451</v>
      </c>
      <c r="D7" s="85" t="s">
        <v>104</v>
      </c>
      <c r="E7" s="86">
        <v>2</v>
      </c>
      <c r="F7" s="83"/>
    </row>
    <row r="8" spans="1:6" ht="12.75">
      <c r="A8" s="84">
        <v>6</v>
      </c>
      <c r="B8" s="85" t="s">
        <v>452</v>
      </c>
      <c r="C8" s="85" t="s">
        <v>453</v>
      </c>
      <c r="D8" s="85" t="s">
        <v>17</v>
      </c>
      <c r="E8" s="86">
        <v>1</v>
      </c>
      <c r="F8" s="83"/>
    </row>
    <row r="9" spans="1:6" ht="12.75">
      <c r="A9" s="84">
        <v>7</v>
      </c>
      <c r="B9" s="85" t="s">
        <v>454</v>
      </c>
      <c r="C9" s="85" t="s">
        <v>455</v>
      </c>
      <c r="D9" s="85" t="s">
        <v>17</v>
      </c>
      <c r="E9" s="86">
        <v>1</v>
      </c>
      <c r="F9" s="83"/>
    </row>
    <row r="10" spans="1:6" ht="12.75">
      <c r="A10" s="96">
        <v>8</v>
      </c>
      <c r="B10" s="97" t="s">
        <v>456</v>
      </c>
      <c r="C10" s="97" t="s">
        <v>457</v>
      </c>
      <c r="D10" s="97" t="s">
        <v>17</v>
      </c>
      <c r="E10" s="98">
        <v>1</v>
      </c>
      <c r="F10" s="99"/>
    </row>
    <row r="11" spans="1:6" ht="12.75">
      <c r="A11" s="96">
        <v>9</v>
      </c>
      <c r="B11" s="97" t="s">
        <v>218</v>
      </c>
      <c r="C11" s="97" t="s">
        <v>219</v>
      </c>
      <c r="D11" s="97" t="s">
        <v>17</v>
      </c>
      <c r="E11" s="98">
        <v>2</v>
      </c>
      <c r="F11" s="99"/>
    </row>
    <row r="12" spans="1:6" ht="12.75">
      <c r="A12" s="96">
        <v>10</v>
      </c>
      <c r="B12" s="97" t="s">
        <v>458</v>
      </c>
      <c r="C12" s="97" t="s">
        <v>459</v>
      </c>
      <c r="D12" s="97" t="s">
        <v>17</v>
      </c>
      <c r="E12" s="98">
        <v>4</v>
      </c>
      <c r="F12" s="99"/>
    </row>
    <row r="13" spans="1:6" ht="12.75">
      <c r="A13" s="96">
        <v>11</v>
      </c>
      <c r="B13" s="97" t="s">
        <v>460</v>
      </c>
      <c r="C13" s="97" t="s">
        <v>461</v>
      </c>
      <c r="D13" s="97" t="s">
        <v>17</v>
      </c>
      <c r="E13" s="98">
        <v>2</v>
      </c>
      <c r="F13" s="99"/>
    </row>
    <row r="14" spans="1:6" ht="12.75">
      <c r="A14" s="96">
        <v>12</v>
      </c>
      <c r="B14" s="97" t="s">
        <v>196</v>
      </c>
      <c r="C14" s="97" t="s">
        <v>197</v>
      </c>
      <c r="D14" s="97" t="s">
        <v>17</v>
      </c>
      <c r="E14" s="98">
        <v>2</v>
      </c>
      <c r="F14" s="99"/>
    </row>
    <row r="15" spans="1:6" ht="12.75">
      <c r="A15" s="96">
        <v>13</v>
      </c>
      <c r="B15" s="97" t="s">
        <v>198</v>
      </c>
      <c r="C15" s="97" t="s">
        <v>199</v>
      </c>
      <c r="D15" s="97" t="s">
        <v>17</v>
      </c>
      <c r="E15" s="98">
        <v>2</v>
      </c>
      <c r="F15" s="99"/>
    </row>
    <row r="16" spans="1:6" ht="12.75">
      <c r="A16" s="96">
        <v>14</v>
      </c>
      <c r="B16" s="97" t="s">
        <v>200</v>
      </c>
      <c r="C16" s="97" t="s">
        <v>201</v>
      </c>
      <c r="D16" s="97" t="s">
        <v>17</v>
      </c>
      <c r="E16" s="98">
        <v>4</v>
      </c>
      <c r="F16" s="99"/>
    </row>
    <row r="17" spans="1:6" ht="12.75">
      <c r="A17" s="96">
        <v>15</v>
      </c>
      <c r="B17" s="97" t="s">
        <v>462</v>
      </c>
      <c r="C17" s="97" t="s">
        <v>463</v>
      </c>
      <c r="D17" s="97" t="s">
        <v>17</v>
      </c>
      <c r="E17" s="98">
        <v>4</v>
      </c>
      <c r="F17" s="99"/>
    </row>
    <row r="18" spans="1:6" ht="12.75">
      <c r="A18" s="96">
        <v>16</v>
      </c>
      <c r="B18" s="97" t="s">
        <v>464</v>
      </c>
      <c r="C18" s="97" t="s">
        <v>465</v>
      </c>
      <c r="D18" s="97" t="s">
        <v>17</v>
      </c>
      <c r="E18" s="98">
        <v>4</v>
      </c>
      <c r="F18" s="99"/>
    </row>
    <row r="19" spans="1:6" ht="12.75">
      <c r="A19" s="84">
        <v>17</v>
      </c>
      <c r="B19" s="85" t="s">
        <v>466</v>
      </c>
      <c r="C19" s="85" t="s">
        <v>467</v>
      </c>
      <c r="D19" s="85" t="s">
        <v>17</v>
      </c>
      <c r="E19" s="86">
        <v>2</v>
      </c>
      <c r="F19" s="83"/>
    </row>
    <row r="20" spans="1:6" ht="12.75">
      <c r="A20" s="84">
        <v>18</v>
      </c>
      <c r="B20" s="85" t="s">
        <v>468</v>
      </c>
      <c r="C20" s="85" t="s">
        <v>469</v>
      </c>
      <c r="D20" s="85" t="s">
        <v>17</v>
      </c>
      <c r="E20" s="86">
        <v>2</v>
      </c>
      <c r="F20" s="83"/>
    </row>
    <row r="21" spans="1:6" ht="12.75">
      <c r="A21" s="84">
        <v>19</v>
      </c>
      <c r="B21" s="85" t="s">
        <v>116</v>
      </c>
      <c r="C21" s="85" t="s">
        <v>117</v>
      </c>
      <c r="D21" s="85" t="s">
        <v>17</v>
      </c>
      <c r="E21" s="86">
        <v>1</v>
      </c>
      <c r="F21" s="83"/>
    </row>
    <row r="22" spans="1:6" ht="12.75">
      <c r="A22" s="84">
        <v>20</v>
      </c>
      <c r="B22" s="85" t="s">
        <v>118</v>
      </c>
      <c r="C22" s="85" t="s">
        <v>119</v>
      </c>
      <c r="D22" s="85" t="s">
        <v>17</v>
      </c>
      <c r="E22" s="86">
        <v>2</v>
      </c>
      <c r="F22" s="83"/>
    </row>
    <row r="23" spans="1:6" ht="12.75">
      <c r="A23" s="84">
        <v>21</v>
      </c>
      <c r="B23" s="85" t="s">
        <v>470</v>
      </c>
      <c r="C23" s="85" t="s">
        <v>471</v>
      </c>
      <c r="D23" s="85" t="s">
        <v>17</v>
      </c>
      <c r="E23" s="86">
        <v>12</v>
      </c>
      <c r="F23" s="83"/>
    </row>
    <row r="24" spans="1:6" ht="12.75">
      <c r="A24" s="84">
        <v>22</v>
      </c>
      <c r="B24" s="85" t="s">
        <v>128</v>
      </c>
      <c r="C24" s="85" t="s">
        <v>129</v>
      </c>
      <c r="D24" s="85" t="s">
        <v>17</v>
      </c>
      <c r="E24" s="86">
        <v>6</v>
      </c>
      <c r="F24" s="83"/>
    </row>
    <row r="25" spans="1:6" ht="12.75">
      <c r="A25" s="84">
        <v>23</v>
      </c>
      <c r="B25" s="85" t="s">
        <v>404</v>
      </c>
      <c r="C25" s="85" t="s">
        <v>405</v>
      </c>
      <c r="D25" s="85" t="s">
        <v>17</v>
      </c>
      <c r="E25" s="86">
        <v>4</v>
      </c>
      <c r="F25" s="83"/>
    </row>
    <row r="26" spans="1:6" ht="12.75">
      <c r="A26" s="84">
        <v>24</v>
      </c>
      <c r="B26" s="85" t="s">
        <v>120</v>
      </c>
      <c r="C26" s="85" t="s">
        <v>121</v>
      </c>
      <c r="D26" s="85" t="s">
        <v>17</v>
      </c>
      <c r="E26" s="86">
        <v>11</v>
      </c>
      <c r="F26" s="83"/>
    </row>
    <row r="27" spans="1:6" ht="12.75">
      <c r="A27" s="84">
        <v>25</v>
      </c>
      <c r="B27" s="85" t="s">
        <v>472</v>
      </c>
      <c r="C27" s="85" t="s">
        <v>473</v>
      </c>
      <c r="D27" s="85" t="s">
        <v>17</v>
      </c>
      <c r="E27" s="86">
        <v>1</v>
      </c>
      <c r="F27" s="83"/>
    </row>
    <row r="28" spans="1:6" ht="12.75">
      <c r="A28" s="84">
        <v>26</v>
      </c>
      <c r="B28" s="85" t="s">
        <v>474</v>
      </c>
      <c r="C28" s="85" t="s">
        <v>475</v>
      </c>
      <c r="D28" s="85" t="s">
        <v>17</v>
      </c>
      <c r="E28" s="86">
        <v>1</v>
      </c>
      <c r="F28" s="83"/>
    </row>
    <row r="29" spans="1:6" ht="12.75">
      <c r="A29" s="84">
        <v>27</v>
      </c>
      <c r="B29" s="85" t="s">
        <v>476</v>
      </c>
      <c r="C29" s="85" t="s">
        <v>477</v>
      </c>
      <c r="D29" s="85" t="s">
        <v>17</v>
      </c>
      <c r="E29" s="86">
        <v>1</v>
      </c>
      <c r="F29" s="83"/>
    </row>
    <row r="30" spans="1:6" ht="12.75">
      <c r="A30" s="84">
        <v>28</v>
      </c>
      <c r="B30" s="85" t="s">
        <v>478</v>
      </c>
      <c r="C30" s="85" t="s">
        <v>479</v>
      </c>
      <c r="D30" s="85" t="s">
        <v>17</v>
      </c>
      <c r="E30" s="86">
        <v>1</v>
      </c>
      <c r="F30" s="83"/>
    </row>
    <row r="31" spans="1:6" ht="12.75">
      <c r="A31" s="84">
        <v>29</v>
      </c>
      <c r="B31" s="85" t="s">
        <v>480</v>
      </c>
      <c r="C31" s="85" t="s">
        <v>481</v>
      </c>
      <c r="D31" s="85" t="s">
        <v>17</v>
      </c>
      <c r="E31" s="86">
        <v>1</v>
      </c>
      <c r="F31" s="83"/>
    </row>
    <row r="32" spans="1:6" ht="12.75">
      <c r="A32" s="84">
        <v>30</v>
      </c>
      <c r="B32" s="85" t="s">
        <v>250</v>
      </c>
      <c r="C32" s="85" t="s">
        <v>251</v>
      </c>
      <c r="D32" s="85" t="s">
        <v>17</v>
      </c>
      <c r="E32" s="86">
        <v>1</v>
      </c>
      <c r="F32" s="83"/>
    </row>
    <row r="33" spans="1:6" ht="12.75">
      <c r="A33" s="84">
        <v>31</v>
      </c>
      <c r="B33" s="85" t="s">
        <v>248</v>
      </c>
      <c r="C33" s="85" t="s">
        <v>249</v>
      </c>
      <c r="D33" s="85" t="s">
        <v>17</v>
      </c>
      <c r="E33" s="86">
        <v>1</v>
      </c>
      <c r="F33" s="83"/>
    </row>
    <row r="34" spans="1:6" ht="12.75">
      <c r="A34" s="84">
        <v>32</v>
      </c>
      <c r="B34" s="85" t="s">
        <v>230</v>
      </c>
      <c r="C34" s="85" t="s">
        <v>231</v>
      </c>
      <c r="D34" s="85" t="s">
        <v>17</v>
      </c>
      <c r="E34" s="86">
        <v>12</v>
      </c>
      <c r="F34" s="83"/>
    </row>
    <row r="35" spans="1:6" ht="12.75">
      <c r="A35" s="84">
        <v>33</v>
      </c>
      <c r="B35" s="85" t="s">
        <v>232</v>
      </c>
      <c r="C35" s="85" t="s">
        <v>233</v>
      </c>
      <c r="D35" s="85" t="s">
        <v>17</v>
      </c>
      <c r="E35" s="86">
        <v>12</v>
      </c>
      <c r="F35" s="83"/>
    </row>
    <row r="36" spans="1:6" ht="12.75">
      <c r="A36" s="84">
        <v>34</v>
      </c>
      <c r="B36" s="85" t="s">
        <v>234</v>
      </c>
      <c r="C36" s="85" t="s">
        <v>235</v>
      </c>
      <c r="D36" s="85" t="s">
        <v>17</v>
      </c>
      <c r="E36" s="86">
        <v>12</v>
      </c>
      <c r="F36" s="83"/>
    </row>
    <row r="37" spans="1:6" ht="12.75">
      <c r="A37" s="84">
        <v>35</v>
      </c>
      <c r="B37" s="85" t="s">
        <v>236</v>
      </c>
      <c r="C37" s="85" t="s">
        <v>237</v>
      </c>
      <c r="D37" s="85" t="s">
        <v>17</v>
      </c>
      <c r="E37" s="86">
        <v>6</v>
      </c>
      <c r="F37" s="83"/>
    </row>
    <row r="38" spans="1:6" ht="12.75">
      <c r="A38" s="84">
        <v>36</v>
      </c>
      <c r="B38" s="85" t="s">
        <v>226</v>
      </c>
      <c r="C38" s="85" t="s">
        <v>227</v>
      </c>
      <c r="D38" s="85" t="s">
        <v>17</v>
      </c>
      <c r="E38" s="86">
        <v>2</v>
      </c>
      <c r="F38" s="83"/>
    </row>
    <row r="39" spans="1:6" ht="12.75">
      <c r="A39" s="84">
        <v>37</v>
      </c>
      <c r="B39" s="85" t="s">
        <v>228</v>
      </c>
      <c r="C39" s="85" t="s">
        <v>229</v>
      </c>
      <c r="D39" s="85" t="s">
        <v>17</v>
      </c>
      <c r="E39" s="86">
        <v>2</v>
      </c>
      <c r="F39" s="83"/>
    </row>
    <row r="40" spans="1:6" ht="12.75">
      <c r="A40" s="84">
        <v>38</v>
      </c>
      <c r="B40" s="85" t="s">
        <v>482</v>
      </c>
      <c r="C40" s="85" t="s">
        <v>483</v>
      </c>
      <c r="D40" s="85" t="s">
        <v>17</v>
      </c>
      <c r="E40" s="86">
        <v>2</v>
      </c>
      <c r="F40" s="83"/>
    </row>
    <row r="41" spans="1:6" ht="12.75">
      <c r="A41" s="84">
        <v>39</v>
      </c>
      <c r="B41" s="85" t="s">
        <v>238</v>
      </c>
      <c r="C41" s="85" t="s">
        <v>239</v>
      </c>
      <c r="D41" s="85" t="s">
        <v>17</v>
      </c>
      <c r="E41" s="86">
        <v>2</v>
      </c>
      <c r="F41" s="83"/>
    </row>
    <row r="42" spans="1:6" ht="12.75">
      <c r="A42" s="84">
        <v>40</v>
      </c>
      <c r="B42" s="85" t="s">
        <v>240</v>
      </c>
      <c r="C42" s="85" t="s">
        <v>241</v>
      </c>
      <c r="D42" s="85" t="s">
        <v>17</v>
      </c>
      <c r="E42" s="86">
        <v>2</v>
      </c>
      <c r="F42" s="83"/>
    </row>
    <row r="43" spans="1:6" ht="12.75">
      <c r="A43" s="84">
        <v>41</v>
      </c>
      <c r="B43" s="85" t="s">
        <v>242</v>
      </c>
      <c r="C43" s="85" t="s">
        <v>243</v>
      </c>
      <c r="D43" s="85" t="s">
        <v>17</v>
      </c>
      <c r="E43" s="86">
        <v>2</v>
      </c>
      <c r="F43" s="83"/>
    </row>
    <row r="44" spans="1:6" ht="12.75">
      <c r="A44" s="84">
        <v>42</v>
      </c>
      <c r="B44" s="85" t="s">
        <v>244</v>
      </c>
      <c r="C44" s="85" t="s">
        <v>245</v>
      </c>
      <c r="D44" s="85" t="s">
        <v>17</v>
      </c>
      <c r="E44" s="86">
        <v>4</v>
      </c>
      <c r="F44" s="83"/>
    </row>
    <row r="45" spans="1:6" ht="12.75">
      <c r="A45" s="84">
        <v>43</v>
      </c>
      <c r="B45" s="85" t="s">
        <v>246</v>
      </c>
      <c r="C45" s="85" t="s">
        <v>247</v>
      </c>
      <c r="D45" s="85" t="s">
        <v>17</v>
      </c>
      <c r="E45" s="86">
        <v>4</v>
      </c>
      <c r="F45" s="83"/>
    </row>
    <row r="46" spans="1:6" ht="12.75">
      <c r="A46" s="84">
        <v>44</v>
      </c>
      <c r="B46" s="85" t="s">
        <v>224</v>
      </c>
      <c r="C46" s="85" t="s">
        <v>225</v>
      </c>
      <c r="D46" s="85" t="s">
        <v>17</v>
      </c>
      <c r="E46" s="86">
        <v>6</v>
      </c>
      <c r="F46" s="83"/>
    </row>
    <row r="47" spans="1:6" ht="12.75">
      <c r="A47" s="84">
        <v>45</v>
      </c>
      <c r="B47" s="85" t="s">
        <v>254</v>
      </c>
      <c r="C47" s="85"/>
      <c r="D47" s="85" t="s">
        <v>255</v>
      </c>
      <c r="E47" s="86">
        <v>1</v>
      </c>
      <c r="F47" s="83"/>
    </row>
    <row r="48" spans="1:6" ht="12.75">
      <c r="A48" s="84">
        <v>46</v>
      </c>
      <c r="B48" s="85" t="s">
        <v>355</v>
      </c>
      <c r="C48" s="85"/>
      <c r="D48" s="85" t="s">
        <v>255</v>
      </c>
      <c r="E48" s="86">
        <v>1</v>
      </c>
      <c r="F48" s="83"/>
    </row>
    <row r="49" spans="1:6" ht="12.75">
      <c r="A49" s="84">
        <v>47</v>
      </c>
      <c r="B49" s="85" t="s">
        <v>257</v>
      </c>
      <c r="C49" s="85"/>
      <c r="D49" s="85" t="s">
        <v>255</v>
      </c>
      <c r="E49" s="86">
        <v>1</v>
      </c>
      <c r="F49" s="83"/>
    </row>
    <row r="50" spans="1:6" ht="12.75">
      <c r="A50" s="84">
        <v>48</v>
      </c>
      <c r="B50" s="85" t="s">
        <v>260</v>
      </c>
      <c r="C50" s="85"/>
      <c r="D50" s="85" t="s">
        <v>255</v>
      </c>
      <c r="E50" s="86">
        <v>1</v>
      </c>
      <c r="F50" s="83"/>
    </row>
    <row r="51" spans="1:6" ht="12.75">
      <c r="A51" s="84">
        <v>49</v>
      </c>
      <c r="B51" s="85" t="s">
        <v>259</v>
      </c>
      <c r="C51" s="85"/>
      <c r="D51" s="85" t="s">
        <v>255</v>
      </c>
      <c r="E51" s="86">
        <v>1</v>
      </c>
      <c r="F51" s="83"/>
    </row>
    <row r="52" spans="1:6" ht="12.75">
      <c r="A52" s="84">
        <v>50</v>
      </c>
      <c r="B52" s="85" t="s">
        <v>262</v>
      </c>
      <c r="C52" s="85"/>
      <c r="D52" s="85" t="s">
        <v>255</v>
      </c>
      <c r="E52" s="86">
        <v>1</v>
      </c>
      <c r="F52" s="83"/>
    </row>
    <row r="53" spans="1:6" ht="12.75">
      <c r="A53" s="84">
        <v>51</v>
      </c>
      <c r="B53" s="85" t="s">
        <v>261</v>
      </c>
      <c r="C53" s="85"/>
      <c r="D53" s="85" t="s">
        <v>255</v>
      </c>
      <c r="E53" s="86">
        <v>1</v>
      </c>
      <c r="F53" s="83"/>
    </row>
    <row r="54" spans="1:6" ht="13.5" thickBot="1">
      <c r="A54" s="91"/>
      <c r="B54" s="92" t="s">
        <v>263</v>
      </c>
      <c r="C54" s="93"/>
      <c r="D54" s="93"/>
      <c r="E54" s="100"/>
      <c r="F54" s="95">
        <f>SUM(F3:F53)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8"/>
  <sheetViews>
    <sheetView zoomScale="80" zoomScaleNormal="80" workbookViewId="0" topLeftCell="A1">
      <selection activeCell="D32" sqref="D32"/>
    </sheetView>
  </sheetViews>
  <sheetFormatPr defaultColWidth="35.625" defaultRowHeight="12.75"/>
  <cols>
    <col min="1" max="1" width="4.75390625" style="249" customWidth="1"/>
    <col min="2" max="2" width="3.75390625" style="265" customWidth="1"/>
    <col min="3" max="3" width="13.75390625" style="266" customWidth="1"/>
    <col min="4" max="4" width="59.75390625" style="230" customWidth="1"/>
    <col min="5" max="5" width="9.75390625" style="272" customWidth="1"/>
    <col min="6" max="6" width="9.75390625" style="273" customWidth="1"/>
    <col min="7" max="11" width="9.75390625" style="271" customWidth="1"/>
    <col min="12" max="12" width="15.75390625" style="271" customWidth="1"/>
    <col min="13" max="13" width="14.75390625" style="271" customWidth="1"/>
    <col min="14" max="14" width="17.75390625" style="230" customWidth="1"/>
    <col min="15" max="16384" width="35.625" style="230" customWidth="1"/>
  </cols>
  <sheetData>
    <row r="1" spans="1:14" s="215" customFormat="1" ht="27" customHeight="1">
      <c r="A1" s="319" t="s">
        <v>484</v>
      </c>
      <c r="B1" s="320"/>
      <c r="C1" s="213" t="s">
        <v>485</v>
      </c>
      <c r="D1" s="180" t="s">
        <v>486</v>
      </c>
      <c r="E1" s="213" t="s">
        <v>487</v>
      </c>
      <c r="F1" s="321" t="s">
        <v>488</v>
      </c>
      <c r="G1" s="321"/>
      <c r="H1" s="321" t="s">
        <v>489</v>
      </c>
      <c r="I1" s="321"/>
      <c r="J1" s="315" t="s">
        <v>490</v>
      </c>
      <c r="K1" s="316"/>
      <c r="L1" s="214" t="s">
        <v>491</v>
      </c>
      <c r="M1" s="214" t="s">
        <v>492</v>
      </c>
      <c r="N1" s="181" t="s">
        <v>493</v>
      </c>
    </row>
    <row r="2" spans="1:14" s="216" customFormat="1" ht="23.25" customHeight="1">
      <c r="A2" s="317" t="s">
        <v>494</v>
      </c>
      <c r="B2" s="318"/>
      <c r="C2" s="212" t="s">
        <v>495</v>
      </c>
      <c r="D2" s="104" t="s">
        <v>496</v>
      </c>
      <c r="E2" s="212" t="s">
        <v>497</v>
      </c>
      <c r="F2" s="178" t="s">
        <v>498</v>
      </c>
      <c r="G2" s="178" t="s">
        <v>499</v>
      </c>
      <c r="H2" s="178" t="s">
        <v>500</v>
      </c>
      <c r="I2" s="178" t="s">
        <v>501</v>
      </c>
      <c r="J2" s="178" t="s">
        <v>502</v>
      </c>
      <c r="K2" s="178" t="s">
        <v>501</v>
      </c>
      <c r="L2" s="179" t="s">
        <v>503</v>
      </c>
      <c r="M2" s="179" t="s">
        <v>503</v>
      </c>
      <c r="N2" s="182" t="s">
        <v>504</v>
      </c>
    </row>
    <row r="3" spans="1:14" s="224" customFormat="1" ht="13.5" thickBot="1">
      <c r="A3" s="217">
        <v>1</v>
      </c>
      <c r="B3" s="218">
        <v>2</v>
      </c>
      <c r="C3" s="219">
        <v>3</v>
      </c>
      <c r="D3" s="220">
        <v>4</v>
      </c>
      <c r="E3" s="221">
        <v>5</v>
      </c>
      <c r="F3" s="222">
        <v>6</v>
      </c>
      <c r="G3" s="221">
        <v>7</v>
      </c>
      <c r="H3" s="220">
        <v>8</v>
      </c>
      <c r="I3" s="221">
        <v>9</v>
      </c>
      <c r="J3" s="221">
        <v>10</v>
      </c>
      <c r="K3" s="221">
        <v>11</v>
      </c>
      <c r="L3" s="221">
        <v>12</v>
      </c>
      <c r="M3" s="221">
        <v>13</v>
      </c>
      <c r="N3" s="223">
        <v>14</v>
      </c>
    </row>
    <row r="4" spans="1:14" s="225" customFormat="1" ht="13.5" thickTop="1">
      <c r="A4" s="183"/>
      <c r="B4" s="130"/>
      <c r="C4" s="130"/>
      <c r="D4" s="131"/>
      <c r="E4" s="130"/>
      <c r="F4" s="132"/>
      <c r="G4" s="132"/>
      <c r="H4" s="133"/>
      <c r="I4" s="132"/>
      <c r="J4" s="132"/>
      <c r="K4" s="132"/>
      <c r="L4" s="132"/>
      <c r="M4" s="132"/>
      <c r="N4" s="184"/>
    </row>
    <row r="5" spans="1:14" s="226" customFormat="1" ht="12.75">
      <c r="A5" s="185"/>
      <c r="B5" s="134" t="s">
        <v>505</v>
      </c>
      <c r="C5" s="134" t="s">
        <v>506</v>
      </c>
      <c r="D5" s="135" t="s">
        <v>507</v>
      </c>
      <c r="E5" s="136"/>
      <c r="F5" s="137"/>
      <c r="G5" s="137"/>
      <c r="H5" s="138"/>
      <c r="I5" s="139"/>
      <c r="J5" s="139"/>
      <c r="K5" s="139"/>
      <c r="L5" s="139"/>
      <c r="M5" s="139"/>
      <c r="N5" s="186"/>
    </row>
    <row r="6" spans="1:14" s="226" customFormat="1" ht="12.75">
      <c r="A6" s="185"/>
      <c r="B6" s="134"/>
      <c r="C6" s="134" t="s">
        <v>508</v>
      </c>
      <c r="D6" s="135"/>
      <c r="E6" s="136"/>
      <c r="F6" s="137"/>
      <c r="G6" s="137"/>
      <c r="H6" s="138"/>
      <c r="I6" s="139"/>
      <c r="J6" s="139"/>
      <c r="K6" s="139"/>
      <c r="L6" s="139"/>
      <c r="M6" s="139"/>
      <c r="N6" s="186"/>
    </row>
    <row r="7" spans="1:14" s="227" customFormat="1" ht="12.75">
      <c r="A7" s="187"/>
      <c r="B7" s="140"/>
      <c r="C7" s="140"/>
      <c r="D7" s="111" t="s">
        <v>509</v>
      </c>
      <c r="E7" s="137"/>
      <c r="F7" s="137"/>
      <c r="G7" s="137"/>
      <c r="H7" s="141"/>
      <c r="I7" s="141"/>
      <c r="J7" s="141"/>
      <c r="K7" s="141"/>
      <c r="L7" s="141"/>
      <c r="M7" s="141"/>
      <c r="N7" s="188"/>
    </row>
    <row r="8" spans="1:14" s="228" customFormat="1" ht="14.25" customHeight="1">
      <c r="A8" s="189"/>
      <c r="B8" s="109"/>
      <c r="C8" s="142"/>
      <c r="D8" s="112"/>
      <c r="E8" s="110"/>
      <c r="F8" s="110"/>
      <c r="G8" s="120"/>
      <c r="H8" s="120"/>
      <c r="I8" s="120"/>
      <c r="J8" s="120"/>
      <c r="K8" s="120"/>
      <c r="L8" s="120"/>
      <c r="M8" s="120"/>
      <c r="N8" s="190"/>
    </row>
    <row r="9" spans="1:14" s="228" customFormat="1" ht="14.25" customHeight="1">
      <c r="A9" s="189"/>
      <c r="B9" s="109"/>
      <c r="C9" s="142"/>
      <c r="D9" s="229" t="s">
        <v>510</v>
      </c>
      <c r="E9" s="110"/>
      <c r="F9" s="110"/>
      <c r="G9" s="120"/>
      <c r="H9" s="120"/>
      <c r="I9" s="120"/>
      <c r="J9" s="120"/>
      <c r="K9" s="120"/>
      <c r="L9" s="120"/>
      <c r="M9" s="120"/>
      <c r="N9" s="190"/>
    </row>
    <row r="10" spans="1:14" ht="14.25" customHeight="1">
      <c r="A10" s="191"/>
      <c r="B10" s="113"/>
      <c r="C10" s="143"/>
      <c r="D10" s="117" t="s">
        <v>511</v>
      </c>
      <c r="E10" s="114"/>
      <c r="F10" s="114"/>
      <c r="G10" s="122"/>
      <c r="H10" s="122"/>
      <c r="I10" s="122"/>
      <c r="J10" s="122"/>
      <c r="K10" s="122"/>
      <c r="L10" s="122"/>
      <c r="M10" s="122"/>
      <c r="N10" s="190"/>
    </row>
    <row r="11" spans="1:14" ht="13.5" customHeight="1">
      <c r="A11" s="192"/>
      <c r="B11" s="113">
        <v>1</v>
      </c>
      <c r="C11" s="143"/>
      <c r="D11" s="144" t="s">
        <v>512</v>
      </c>
      <c r="E11" s="114"/>
      <c r="F11" s="114"/>
      <c r="G11" s="122"/>
      <c r="H11" s="122"/>
      <c r="I11" s="122"/>
      <c r="J11" s="122"/>
      <c r="K11" s="122"/>
      <c r="L11" s="122"/>
      <c r="M11" s="122">
        <f>M29</f>
        <v>0</v>
      </c>
      <c r="N11" s="190"/>
    </row>
    <row r="12" spans="1:14" ht="14.25" customHeight="1">
      <c r="A12" s="192"/>
      <c r="B12" s="145">
        <v>2</v>
      </c>
      <c r="C12" s="143"/>
      <c r="D12" s="144" t="s">
        <v>513</v>
      </c>
      <c r="E12" s="114"/>
      <c r="F12" s="114"/>
      <c r="G12" s="122"/>
      <c r="H12" s="122"/>
      <c r="I12" s="122"/>
      <c r="J12" s="122"/>
      <c r="K12" s="122"/>
      <c r="L12" s="122"/>
      <c r="M12" s="122">
        <f>M35</f>
        <v>0</v>
      </c>
      <c r="N12" s="190"/>
    </row>
    <row r="13" spans="1:14" ht="14.25" customHeight="1">
      <c r="A13" s="192"/>
      <c r="B13" s="113">
        <v>3</v>
      </c>
      <c r="C13" s="143"/>
      <c r="D13" s="144" t="s">
        <v>514</v>
      </c>
      <c r="E13" s="114"/>
      <c r="F13" s="114"/>
      <c r="G13" s="122"/>
      <c r="H13" s="122"/>
      <c r="I13" s="122"/>
      <c r="J13" s="122"/>
      <c r="K13" s="122"/>
      <c r="L13" s="122"/>
      <c r="M13" s="122">
        <f>M45</f>
        <v>0</v>
      </c>
      <c r="N13" s="190"/>
    </row>
    <row r="14" spans="1:14" ht="14.25" customHeight="1">
      <c r="A14" s="192"/>
      <c r="B14" s="145">
        <v>4</v>
      </c>
      <c r="C14" s="143"/>
      <c r="D14" s="144" t="s">
        <v>515</v>
      </c>
      <c r="E14" s="114"/>
      <c r="F14" s="114"/>
      <c r="G14" s="122"/>
      <c r="H14" s="122"/>
      <c r="I14" s="122"/>
      <c r="J14" s="122"/>
      <c r="K14" s="122"/>
      <c r="L14" s="122"/>
      <c r="M14" s="122">
        <f>M56</f>
        <v>0</v>
      </c>
      <c r="N14" s="190"/>
    </row>
    <row r="15" spans="1:14" ht="14.25" customHeight="1">
      <c r="A15" s="192"/>
      <c r="B15" s="145">
        <v>5</v>
      </c>
      <c r="C15" s="143"/>
      <c r="D15" s="144" t="s">
        <v>516</v>
      </c>
      <c r="E15" s="114"/>
      <c r="F15" s="114"/>
      <c r="G15" s="122"/>
      <c r="H15" s="122"/>
      <c r="I15" s="122"/>
      <c r="J15" s="122"/>
      <c r="K15" s="122"/>
      <c r="L15" s="122"/>
      <c r="M15" s="122">
        <f>+M61</f>
        <v>0</v>
      </c>
      <c r="N15" s="190"/>
    </row>
    <row r="16" spans="1:14" ht="14.25" customHeight="1">
      <c r="A16" s="192"/>
      <c r="B16" s="113">
        <v>6</v>
      </c>
      <c r="C16" s="143"/>
      <c r="D16" s="144" t="s">
        <v>517</v>
      </c>
      <c r="E16" s="114"/>
      <c r="F16" s="114"/>
      <c r="G16" s="122"/>
      <c r="H16" s="122"/>
      <c r="I16" s="122"/>
      <c r="J16" s="122"/>
      <c r="K16" s="122"/>
      <c r="L16" s="122"/>
      <c r="M16" s="122">
        <f>M71</f>
        <v>0</v>
      </c>
      <c r="N16" s="190"/>
    </row>
    <row r="17" spans="1:14" ht="14.25" customHeight="1">
      <c r="A17" s="191"/>
      <c r="B17" s="145">
        <v>7</v>
      </c>
      <c r="C17" s="143"/>
      <c r="D17" s="144" t="s">
        <v>518</v>
      </c>
      <c r="E17" s="114"/>
      <c r="F17" s="114"/>
      <c r="G17" s="122"/>
      <c r="H17" s="122"/>
      <c r="I17" s="122"/>
      <c r="J17" s="122"/>
      <c r="K17" s="122"/>
      <c r="L17" s="122"/>
      <c r="M17" s="122">
        <f>M75</f>
        <v>0</v>
      </c>
      <c r="N17" s="190"/>
    </row>
    <row r="18" spans="1:14" ht="14.25" customHeight="1">
      <c r="A18" s="191"/>
      <c r="B18" s="113">
        <v>8</v>
      </c>
      <c r="C18" s="143"/>
      <c r="D18" s="144" t="s">
        <v>519</v>
      </c>
      <c r="E18" s="114"/>
      <c r="F18" s="114"/>
      <c r="G18" s="122"/>
      <c r="H18" s="122"/>
      <c r="I18" s="122"/>
      <c r="J18" s="122"/>
      <c r="K18" s="122"/>
      <c r="L18" s="122"/>
      <c r="M18" s="122">
        <f>M82</f>
        <v>0</v>
      </c>
      <c r="N18" s="190"/>
    </row>
    <row r="19" spans="1:14" s="238" customFormat="1" ht="12.75">
      <c r="A19" s="231"/>
      <c r="B19" s="232"/>
      <c r="C19" s="233"/>
      <c r="D19" s="234"/>
      <c r="E19" s="235"/>
      <c r="F19" s="235"/>
      <c r="G19" s="235"/>
      <c r="H19" s="236"/>
      <c r="I19" s="236"/>
      <c r="J19" s="236"/>
      <c r="K19" s="236"/>
      <c r="L19" s="236"/>
      <c r="M19" s="237"/>
      <c r="N19" s="190"/>
    </row>
    <row r="20" spans="1:14" s="241" customFormat="1" ht="14.25" customHeight="1">
      <c r="A20" s="239"/>
      <c r="B20" s="105"/>
      <c r="C20" s="106"/>
      <c r="D20" s="240" t="s">
        <v>520</v>
      </c>
      <c r="E20" s="107"/>
      <c r="F20" s="107"/>
      <c r="G20" s="108"/>
      <c r="H20" s="108"/>
      <c r="I20" s="108"/>
      <c r="J20" s="108"/>
      <c r="K20" s="108"/>
      <c r="L20" s="108"/>
      <c r="M20" s="124">
        <f>SUM(M11:M18)</f>
        <v>0</v>
      </c>
      <c r="N20" s="190"/>
    </row>
    <row r="21" spans="1:14" ht="14.25" customHeight="1">
      <c r="A21" s="191"/>
      <c r="B21" s="121"/>
      <c r="C21" s="143"/>
      <c r="D21" s="146"/>
      <c r="E21" s="114"/>
      <c r="F21" s="114"/>
      <c r="G21" s="122"/>
      <c r="H21" s="122"/>
      <c r="I21" s="122"/>
      <c r="J21" s="122"/>
      <c r="K21" s="122"/>
      <c r="L21" s="122"/>
      <c r="M21" s="122"/>
      <c r="N21" s="190"/>
    </row>
    <row r="22" spans="1:14" ht="14.25" customHeight="1" thickBot="1">
      <c r="A22" s="193"/>
      <c r="B22" s="147"/>
      <c r="C22" s="148"/>
      <c r="D22" s="242"/>
      <c r="E22" s="149"/>
      <c r="F22" s="149"/>
      <c r="G22" s="150"/>
      <c r="H22" s="150"/>
      <c r="I22" s="150"/>
      <c r="J22" s="150"/>
      <c r="K22" s="150"/>
      <c r="L22" s="150"/>
      <c r="M22" s="150"/>
      <c r="N22" s="194"/>
    </row>
    <row r="23" spans="1:14" ht="14.25" customHeight="1">
      <c r="A23" s="195"/>
      <c r="B23" s="151"/>
      <c r="C23" s="152"/>
      <c r="D23" s="243"/>
      <c r="E23" s="116"/>
      <c r="F23" s="116"/>
      <c r="G23" s="123"/>
      <c r="H23" s="123"/>
      <c r="I23" s="123"/>
      <c r="J23" s="123"/>
      <c r="K23" s="123"/>
      <c r="L23" s="123"/>
      <c r="M23" s="123"/>
      <c r="N23" s="196"/>
    </row>
    <row r="24" spans="1:14" ht="14.25" customHeight="1">
      <c r="A24" s="191"/>
      <c r="B24" s="118"/>
      <c r="C24" s="153"/>
      <c r="D24" s="117" t="s">
        <v>511</v>
      </c>
      <c r="E24" s="119"/>
      <c r="F24" s="119"/>
      <c r="G24" s="125"/>
      <c r="H24" s="125"/>
      <c r="I24" s="125"/>
      <c r="J24" s="125"/>
      <c r="K24" s="125"/>
      <c r="L24" s="125"/>
      <c r="M24" s="125"/>
      <c r="N24" s="197"/>
    </row>
    <row r="25" spans="1:14" ht="14.25" customHeight="1">
      <c r="A25" s="195"/>
      <c r="B25" s="152"/>
      <c r="C25" s="152"/>
      <c r="D25" s="112"/>
      <c r="E25" s="116"/>
      <c r="F25" s="116"/>
      <c r="G25" s="123"/>
      <c r="H25" s="123"/>
      <c r="I25" s="123"/>
      <c r="J25" s="123"/>
      <c r="K25" s="123"/>
      <c r="L25" s="123"/>
      <c r="M25" s="123"/>
      <c r="N25" s="196"/>
    </row>
    <row r="26" spans="1:14" ht="12.75">
      <c r="A26" s="198"/>
      <c r="B26" s="113">
        <v>1</v>
      </c>
      <c r="C26" s="154"/>
      <c r="D26" s="115" t="s">
        <v>512</v>
      </c>
      <c r="E26" s="114"/>
      <c r="F26" s="114"/>
      <c r="G26" s="122"/>
      <c r="H26" s="122"/>
      <c r="I26" s="122"/>
      <c r="J26" s="122"/>
      <c r="K26" s="122"/>
      <c r="L26" s="122"/>
      <c r="M26" s="122"/>
      <c r="N26" s="199"/>
    </row>
    <row r="27" spans="1:14" ht="12.75">
      <c r="A27" s="198">
        <v>1</v>
      </c>
      <c r="B27" s="154"/>
      <c r="C27" s="143"/>
      <c r="D27" s="244" t="s">
        <v>521</v>
      </c>
      <c r="E27" s="114" t="s">
        <v>17</v>
      </c>
      <c r="F27" s="114">
        <v>2</v>
      </c>
      <c r="G27" s="122"/>
      <c r="H27" s="245"/>
      <c r="I27" s="245"/>
      <c r="J27" s="122">
        <f>+H27*F27</f>
        <v>0</v>
      </c>
      <c r="K27" s="122">
        <f>+I27*F27</f>
        <v>0</v>
      </c>
      <c r="L27" s="126">
        <f>+K27+J27</f>
        <v>0</v>
      </c>
      <c r="M27" s="122"/>
      <c r="N27" s="199"/>
    </row>
    <row r="28" spans="1:14" ht="14.25" customHeight="1">
      <c r="A28" s="200">
        <v>2</v>
      </c>
      <c r="B28" s="155"/>
      <c r="C28" s="156"/>
      <c r="D28" s="246" t="s">
        <v>522</v>
      </c>
      <c r="E28" s="157" t="s">
        <v>104</v>
      </c>
      <c r="F28" s="157">
        <v>2</v>
      </c>
      <c r="G28" s="158"/>
      <c r="H28" s="158"/>
      <c r="I28" s="158"/>
      <c r="J28" s="158">
        <f>+H28*F28</f>
        <v>0</v>
      </c>
      <c r="K28" s="158">
        <f>+I28*F28</f>
        <v>0</v>
      </c>
      <c r="L28" s="127">
        <f>+K28+J28</f>
        <v>0</v>
      </c>
      <c r="M28" s="158"/>
      <c r="N28" s="201"/>
    </row>
    <row r="29" spans="1:14" ht="14.25" customHeight="1">
      <c r="A29" s="202"/>
      <c r="B29" s="159"/>
      <c r="C29" s="152"/>
      <c r="D29" s="160" t="s">
        <v>523</v>
      </c>
      <c r="E29" s="116"/>
      <c r="F29" s="116"/>
      <c r="G29" s="123"/>
      <c r="H29" s="123"/>
      <c r="I29" s="123"/>
      <c r="J29" s="123"/>
      <c r="K29" s="123"/>
      <c r="L29" s="129"/>
      <c r="M29" s="161">
        <f>SUM(L27:L28)</f>
        <v>0</v>
      </c>
      <c r="N29" s="196"/>
    </row>
    <row r="30" spans="1:14" ht="14.25" customHeight="1">
      <c r="A30" s="191"/>
      <c r="B30" s="154"/>
      <c r="C30" s="154"/>
      <c r="D30" s="115"/>
      <c r="E30" s="114"/>
      <c r="F30" s="114"/>
      <c r="G30" s="122"/>
      <c r="H30" s="122"/>
      <c r="I30" s="122"/>
      <c r="J30" s="122"/>
      <c r="K30" s="122"/>
      <c r="L30" s="122"/>
      <c r="M30" s="122"/>
      <c r="N30" s="199"/>
    </row>
    <row r="31" spans="1:14" ht="12.75">
      <c r="A31" s="198"/>
      <c r="B31" s="145">
        <v>2</v>
      </c>
      <c r="C31" s="154"/>
      <c r="D31" s="115" t="s">
        <v>513</v>
      </c>
      <c r="E31" s="114"/>
      <c r="F31" s="114"/>
      <c r="G31" s="122"/>
      <c r="H31" s="122"/>
      <c r="I31" s="122"/>
      <c r="J31" s="122"/>
      <c r="K31" s="122"/>
      <c r="L31" s="122"/>
      <c r="M31" s="122"/>
      <c r="N31" s="199"/>
    </row>
    <row r="32" spans="1:14" ht="12.75">
      <c r="A32" s="198">
        <v>1</v>
      </c>
      <c r="B32" s="154"/>
      <c r="C32" s="143"/>
      <c r="D32" s="244" t="s">
        <v>524</v>
      </c>
      <c r="E32" s="114" t="s">
        <v>17</v>
      </c>
      <c r="F32" s="114">
        <v>2</v>
      </c>
      <c r="G32" s="122"/>
      <c r="H32" s="122"/>
      <c r="I32" s="122"/>
      <c r="J32" s="122">
        <f>+H32*F32</f>
        <v>0</v>
      </c>
      <c r="K32" s="122">
        <f>+I32*F32</f>
        <v>0</v>
      </c>
      <c r="L32" s="126">
        <f>+K32+J32</f>
        <v>0</v>
      </c>
      <c r="M32" s="122"/>
      <c r="N32" s="199"/>
    </row>
    <row r="33" spans="1:14" ht="12.75">
      <c r="A33" s="198">
        <v>2</v>
      </c>
      <c r="B33" s="154"/>
      <c r="C33" s="143"/>
      <c r="D33" s="244" t="s">
        <v>525</v>
      </c>
      <c r="E33" s="114" t="s">
        <v>17</v>
      </c>
      <c r="F33" s="114">
        <v>2</v>
      </c>
      <c r="G33" s="122"/>
      <c r="H33" s="122"/>
      <c r="I33" s="122"/>
      <c r="J33" s="122">
        <f>+H33*F33</f>
        <v>0</v>
      </c>
      <c r="K33" s="122">
        <f>+I33*F33</f>
        <v>0</v>
      </c>
      <c r="L33" s="126">
        <f>+K33+J33</f>
        <v>0</v>
      </c>
      <c r="M33" s="122"/>
      <c r="N33" s="199"/>
    </row>
    <row r="34" spans="1:14" ht="12.75">
      <c r="A34" s="200">
        <v>3</v>
      </c>
      <c r="B34" s="155"/>
      <c r="C34" s="156"/>
      <c r="D34" s="246" t="s">
        <v>526</v>
      </c>
      <c r="E34" s="157" t="s">
        <v>17</v>
      </c>
      <c r="F34" s="157">
        <v>4</v>
      </c>
      <c r="G34" s="158"/>
      <c r="H34" s="158"/>
      <c r="I34" s="158"/>
      <c r="J34" s="158">
        <f>+H34*F34</f>
        <v>0</v>
      </c>
      <c r="K34" s="158">
        <f>+I34*F34</f>
        <v>0</v>
      </c>
      <c r="L34" s="127">
        <f>+K34+J34</f>
        <v>0</v>
      </c>
      <c r="M34" s="158"/>
      <c r="N34" s="201"/>
    </row>
    <row r="35" spans="1:14" ht="14.25" customHeight="1">
      <c r="A35" s="202"/>
      <c r="B35" s="203"/>
      <c r="C35" s="152"/>
      <c r="D35" s="160" t="s">
        <v>523</v>
      </c>
      <c r="E35" s="116"/>
      <c r="F35" s="116"/>
      <c r="G35" s="123"/>
      <c r="H35" s="123"/>
      <c r="I35" s="123"/>
      <c r="J35" s="123"/>
      <c r="K35" s="123"/>
      <c r="L35" s="123"/>
      <c r="M35" s="161">
        <f>SUM(L32:L34)</f>
        <v>0</v>
      </c>
      <c r="N35" s="196"/>
    </row>
    <row r="36" spans="1:14" ht="12.75">
      <c r="A36" s="191"/>
      <c r="B36" s="154"/>
      <c r="C36" s="162"/>
      <c r="D36" s="244"/>
      <c r="E36" s="114"/>
      <c r="F36" s="114"/>
      <c r="G36" s="122"/>
      <c r="H36" s="122"/>
      <c r="I36" s="122"/>
      <c r="J36" s="122"/>
      <c r="K36" s="122"/>
      <c r="L36" s="163"/>
      <c r="M36" s="163"/>
      <c r="N36" s="199"/>
    </row>
    <row r="37" spans="1:14" ht="12.75">
      <c r="A37" s="198"/>
      <c r="B37" s="145">
        <v>3</v>
      </c>
      <c r="C37" s="154"/>
      <c r="D37" s="115" t="s">
        <v>514</v>
      </c>
      <c r="E37" s="114"/>
      <c r="F37" s="114"/>
      <c r="G37" s="122"/>
      <c r="H37" s="122"/>
      <c r="I37" s="122"/>
      <c r="J37" s="122"/>
      <c r="K37" s="122"/>
      <c r="L37" s="122"/>
      <c r="M37" s="122"/>
      <c r="N37" s="199"/>
    </row>
    <row r="38" spans="1:14" ht="12.75">
      <c r="A38" s="198">
        <v>1</v>
      </c>
      <c r="B38" s="154"/>
      <c r="C38" s="162"/>
      <c r="D38" s="164" t="s">
        <v>527</v>
      </c>
      <c r="E38" s="114" t="s">
        <v>17</v>
      </c>
      <c r="F38" s="114">
        <v>4</v>
      </c>
      <c r="G38" s="122"/>
      <c r="H38" s="122"/>
      <c r="I38" s="122"/>
      <c r="J38" s="122">
        <f aca="true" t="shared" si="0" ref="J38:J44">+H38*F38</f>
        <v>0</v>
      </c>
      <c r="K38" s="122">
        <f aca="true" t="shared" si="1" ref="K38:K44">+I38*F38</f>
        <v>0</v>
      </c>
      <c r="L38" s="126">
        <f aca="true" t="shared" si="2" ref="L38:L44">+K38+J38</f>
        <v>0</v>
      </c>
      <c r="M38" s="163"/>
      <c r="N38" s="199"/>
    </row>
    <row r="39" spans="1:14" ht="12.75">
      <c r="A39" s="198">
        <v>2</v>
      </c>
      <c r="B39" s="154"/>
      <c r="C39" s="162"/>
      <c r="D39" s="164" t="s">
        <v>528</v>
      </c>
      <c r="E39" s="114" t="s">
        <v>17</v>
      </c>
      <c r="F39" s="114">
        <v>2</v>
      </c>
      <c r="G39" s="165"/>
      <c r="H39" s="165"/>
      <c r="I39" s="165"/>
      <c r="J39" s="122">
        <f t="shared" si="0"/>
        <v>0</v>
      </c>
      <c r="K39" s="122">
        <f t="shared" si="1"/>
        <v>0</v>
      </c>
      <c r="L39" s="126">
        <f t="shared" si="2"/>
        <v>0</v>
      </c>
      <c r="M39" s="166"/>
      <c r="N39" s="204"/>
    </row>
    <row r="40" spans="1:14" ht="12.75">
      <c r="A40" s="198">
        <v>3</v>
      </c>
      <c r="B40" s="154"/>
      <c r="C40" s="162"/>
      <c r="D40" s="164" t="s">
        <v>529</v>
      </c>
      <c r="E40" s="114" t="s">
        <v>17</v>
      </c>
      <c r="F40" s="114">
        <v>4</v>
      </c>
      <c r="G40" s="165"/>
      <c r="H40" s="165"/>
      <c r="I40" s="165"/>
      <c r="J40" s="122">
        <f t="shared" si="0"/>
        <v>0</v>
      </c>
      <c r="K40" s="122">
        <f t="shared" si="1"/>
        <v>0</v>
      </c>
      <c r="L40" s="126">
        <f t="shared" si="2"/>
        <v>0</v>
      </c>
      <c r="M40" s="166"/>
      <c r="N40" s="204"/>
    </row>
    <row r="41" spans="1:14" ht="12.75">
      <c r="A41" s="198">
        <v>4</v>
      </c>
      <c r="B41" s="154"/>
      <c r="C41" s="162"/>
      <c r="D41" s="164" t="s">
        <v>530</v>
      </c>
      <c r="E41" s="114" t="s">
        <v>17</v>
      </c>
      <c r="F41" s="114">
        <v>4</v>
      </c>
      <c r="G41" s="165"/>
      <c r="H41" s="165"/>
      <c r="I41" s="165"/>
      <c r="J41" s="122">
        <f t="shared" si="0"/>
        <v>0</v>
      </c>
      <c r="K41" s="122">
        <f t="shared" si="1"/>
        <v>0</v>
      </c>
      <c r="L41" s="126">
        <f t="shared" si="2"/>
        <v>0</v>
      </c>
      <c r="M41" s="166"/>
      <c r="N41" s="204"/>
    </row>
    <row r="42" spans="1:14" ht="12.75">
      <c r="A42" s="198">
        <v>5</v>
      </c>
      <c r="B42" s="154"/>
      <c r="C42" s="162"/>
      <c r="D42" s="164" t="s">
        <v>531</v>
      </c>
      <c r="E42" s="114" t="s">
        <v>255</v>
      </c>
      <c r="F42" s="114">
        <v>1</v>
      </c>
      <c r="G42" s="165"/>
      <c r="H42" s="165"/>
      <c r="I42" s="165"/>
      <c r="J42" s="122">
        <f t="shared" si="0"/>
        <v>0</v>
      </c>
      <c r="K42" s="122">
        <f t="shared" si="1"/>
        <v>0</v>
      </c>
      <c r="L42" s="126">
        <f t="shared" si="2"/>
        <v>0</v>
      </c>
      <c r="M42" s="166"/>
      <c r="N42" s="204"/>
    </row>
    <row r="43" spans="1:14" ht="19.5" customHeight="1">
      <c r="A43" s="198">
        <v>6</v>
      </c>
      <c r="B43" s="154"/>
      <c r="C43" s="162"/>
      <c r="D43" s="164" t="s">
        <v>532</v>
      </c>
      <c r="E43" s="114" t="s">
        <v>17</v>
      </c>
      <c r="F43" s="114">
        <v>4</v>
      </c>
      <c r="G43" s="165"/>
      <c r="H43" s="165"/>
      <c r="I43" s="165"/>
      <c r="J43" s="122">
        <f t="shared" si="0"/>
        <v>0</v>
      </c>
      <c r="K43" s="122">
        <f t="shared" si="1"/>
        <v>0</v>
      </c>
      <c r="L43" s="126">
        <f t="shared" si="2"/>
        <v>0</v>
      </c>
      <c r="M43" s="166"/>
      <c r="N43" s="204"/>
    </row>
    <row r="44" spans="1:14" ht="12.75">
      <c r="A44" s="200">
        <v>7</v>
      </c>
      <c r="B44" s="155"/>
      <c r="C44" s="167"/>
      <c r="D44" s="168" t="s">
        <v>533</v>
      </c>
      <c r="E44" s="157" t="s">
        <v>17</v>
      </c>
      <c r="F44" s="157">
        <v>1</v>
      </c>
      <c r="G44" s="158"/>
      <c r="H44" s="158"/>
      <c r="I44" s="158"/>
      <c r="J44" s="158">
        <f t="shared" si="0"/>
        <v>0</v>
      </c>
      <c r="K44" s="158">
        <f t="shared" si="1"/>
        <v>0</v>
      </c>
      <c r="L44" s="127">
        <f t="shared" si="2"/>
        <v>0</v>
      </c>
      <c r="M44" s="169"/>
      <c r="N44" s="201"/>
    </row>
    <row r="45" spans="1:14" ht="12.75">
      <c r="A45" s="205"/>
      <c r="B45" s="159"/>
      <c r="C45" s="152"/>
      <c r="D45" s="247" t="s">
        <v>523</v>
      </c>
      <c r="E45" s="116"/>
      <c r="F45" s="116"/>
      <c r="G45" s="123"/>
      <c r="H45" s="123"/>
      <c r="I45" s="123"/>
      <c r="J45" s="123"/>
      <c r="K45" s="123"/>
      <c r="L45" s="123"/>
      <c r="M45" s="161">
        <f>SUM(L38:L44)</f>
        <v>0</v>
      </c>
      <c r="N45" s="196"/>
    </row>
    <row r="46" spans="1:14" ht="12.75">
      <c r="A46" s="191"/>
      <c r="B46" s="154"/>
      <c r="C46" s="143"/>
      <c r="D46" s="244"/>
      <c r="E46" s="114"/>
      <c r="F46" s="114"/>
      <c r="G46" s="122"/>
      <c r="H46" s="122"/>
      <c r="I46" s="122"/>
      <c r="J46" s="122"/>
      <c r="K46" s="122"/>
      <c r="L46" s="122"/>
      <c r="M46" s="122"/>
      <c r="N46" s="199"/>
    </row>
    <row r="47" spans="1:14" ht="12.75">
      <c r="A47" s="198"/>
      <c r="B47" s="154" t="s">
        <v>534</v>
      </c>
      <c r="C47" s="154"/>
      <c r="D47" s="115" t="s">
        <v>515</v>
      </c>
      <c r="E47" s="114"/>
      <c r="F47" s="114"/>
      <c r="G47" s="122"/>
      <c r="H47" s="122"/>
      <c r="I47" s="122"/>
      <c r="J47" s="122"/>
      <c r="K47" s="122"/>
      <c r="L47" s="122"/>
      <c r="M47" s="122"/>
      <c r="N47" s="199"/>
    </row>
    <row r="48" spans="1:14" ht="12.75">
      <c r="A48" s="198">
        <v>1</v>
      </c>
      <c r="B48" s="154"/>
      <c r="C48" s="162"/>
      <c r="D48" s="164" t="s">
        <v>535</v>
      </c>
      <c r="E48" s="114" t="s">
        <v>17</v>
      </c>
      <c r="F48" s="114">
        <v>6</v>
      </c>
      <c r="G48" s="122"/>
      <c r="H48" s="122"/>
      <c r="I48" s="122"/>
      <c r="J48" s="122">
        <f aca="true" t="shared" si="3" ref="J48:J55">+H48*F48</f>
        <v>0</v>
      </c>
      <c r="K48" s="122">
        <f aca="true" t="shared" si="4" ref="K48:K55">+I48*F48</f>
        <v>0</v>
      </c>
      <c r="L48" s="126">
        <f aca="true" t="shared" si="5" ref="L48:L55">+K48+J48</f>
        <v>0</v>
      </c>
      <c r="M48" s="163"/>
      <c r="N48" s="199"/>
    </row>
    <row r="49" spans="1:14" ht="12.75">
      <c r="A49" s="198">
        <v>2</v>
      </c>
      <c r="B49" s="154"/>
      <c r="C49" s="162"/>
      <c r="D49" s="164" t="s">
        <v>536</v>
      </c>
      <c r="E49" s="114" t="s">
        <v>17</v>
      </c>
      <c r="F49" s="114">
        <v>2</v>
      </c>
      <c r="G49" s="122"/>
      <c r="H49" s="122"/>
      <c r="I49" s="122"/>
      <c r="J49" s="122">
        <f t="shared" si="3"/>
        <v>0</v>
      </c>
      <c r="K49" s="122">
        <f t="shared" si="4"/>
        <v>0</v>
      </c>
      <c r="L49" s="126">
        <f t="shared" si="5"/>
        <v>0</v>
      </c>
      <c r="M49" s="163"/>
      <c r="N49" s="199"/>
    </row>
    <row r="50" spans="1:14" ht="12.75">
      <c r="A50" s="198">
        <v>3</v>
      </c>
      <c r="B50" s="154"/>
      <c r="C50" s="162"/>
      <c r="D50" s="164" t="s">
        <v>537</v>
      </c>
      <c r="E50" s="114" t="s">
        <v>17</v>
      </c>
      <c r="F50" s="114">
        <v>21</v>
      </c>
      <c r="G50" s="122"/>
      <c r="H50" s="122"/>
      <c r="I50" s="122"/>
      <c r="J50" s="122">
        <f t="shared" si="3"/>
        <v>0</v>
      </c>
      <c r="K50" s="122">
        <f t="shared" si="4"/>
        <v>0</v>
      </c>
      <c r="L50" s="126">
        <f t="shared" si="5"/>
        <v>0</v>
      </c>
      <c r="M50" s="163"/>
      <c r="N50" s="199"/>
    </row>
    <row r="51" spans="1:14" ht="12.75">
      <c r="A51" s="198">
        <v>4</v>
      </c>
      <c r="B51" s="154"/>
      <c r="C51" s="162"/>
      <c r="D51" s="164" t="s">
        <v>538</v>
      </c>
      <c r="E51" s="114" t="s">
        <v>17</v>
      </c>
      <c r="F51" s="114">
        <v>8</v>
      </c>
      <c r="G51" s="122"/>
      <c r="H51" s="122"/>
      <c r="I51" s="122"/>
      <c r="J51" s="122">
        <f t="shared" si="3"/>
        <v>0</v>
      </c>
      <c r="K51" s="122">
        <f t="shared" si="4"/>
        <v>0</v>
      </c>
      <c r="L51" s="126">
        <f t="shared" si="5"/>
        <v>0</v>
      </c>
      <c r="M51" s="163"/>
      <c r="N51" s="199"/>
    </row>
    <row r="52" spans="1:14" ht="12.75">
      <c r="A52" s="198">
        <v>5</v>
      </c>
      <c r="B52" s="170"/>
      <c r="C52" s="171"/>
      <c r="D52" s="172" t="s">
        <v>539</v>
      </c>
      <c r="E52" s="114" t="s">
        <v>17</v>
      </c>
      <c r="F52" s="173">
        <v>4</v>
      </c>
      <c r="G52" s="165"/>
      <c r="H52" s="165"/>
      <c r="I52" s="165"/>
      <c r="J52" s="165">
        <f t="shared" si="3"/>
        <v>0</v>
      </c>
      <c r="K52" s="165">
        <f t="shared" si="4"/>
        <v>0</v>
      </c>
      <c r="L52" s="128">
        <f t="shared" si="5"/>
        <v>0</v>
      </c>
      <c r="M52" s="166"/>
      <c r="N52" s="206"/>
    </row>
    <row r="53" spans="1:14" ht="12.75">
      <c r="A53" s="198">
        <v>6</v>
      </c>
      <c r="B53" s="170"/>
      <c r="C53" s="171"/>
      <c r="D53" s="172" t="s">
        <v>540</v>
      </c>
      <c r="E53" s="114" t="s">
        <v>17</v>
      </c>
      <c r="F53" s="173">
        <v>1</v>
      </c>
      <c r="G53" s="165"/>
      <c r="H53" s="165"/>
      <c r="I53" s="165"/>
      <c r="J53" s="122">
        <f t="shared" si="3"/>
        <v>0</v>
      </c>
      <c r="K53" s="122">
        <f t="shared" si="4"/>
        <v>0</v>
      </c>
      <c r="L53" s="126">
        <f t="shared" si="5"/>
        <v>0</v>
      </c>
      <c r="M53" s="166"/>
      <c r="N53" s="206"/>
    </row>
    <row r="54" spans="1:14" ht="12.75">
      <c r="A54" s="198">
        <v>7</v>
      </c>
      <c r="B54" s="170"/>
      <c r="C54" s="171"/>
      <c r="D54" s="172" t="s">
        <v>541</v>
      </c>
      <c r="E54" s="114" t="s">
        <v>17</v>
      </c>
      <c r="F54" s="173">
        <v>1</v>
      </c>
      <c r="G54" s="165"/>
      <c r="H54" s="165"/>
      <c r="I54" s="165"/>
      <c r="J54" s="122">
        <f t="shared" si="3"/>
        <v>0</v>
      </c>
      <c r="K54" s="122">
        <f t="shared" si="4"/>
        <v>0</v>
      </c>
      <c r="L54" s="126">
        <f t="shared" si="5"/>
        <v>0</v>
      </c>
      <c r="M54" s="166"/>
      <c r="N54" s="206"/>
    </row>
    <row r="55" spans="1:14" ht="12.75">
      <c r="A55" s="200">
        <v>8</v>
      </c>
      <c r="B55" s="155"/>
      <c r="C55" s="167"/>
      <c r="D55" s="168" t="s">
        <v>542</v>
      </c>
      <c r="E55" s="157" t="s">
        <v>17</v>
      </c>
      <c r="F55" s="157">
        <v>1</v>
      </c>
      <c r="G55" s="158"/>
      <c r="H55" s="158"/>
      <c r="I55" s="158"/>
      <c r="J55" s="158">
        <f t="shared" si="3"/>
        <v>0</v>
      </c>
      <c r="K55" s="158">
        <f t="shared" si="4"/>
        <v>0</v>
      </c>
      <c r="L55" s="127">
        <f t="shared" si="5"/>
        <v>0</v>
      </c>
      <c r="M55" s="169"/>
      <c r="N55" s="201"/>
    </row>
    <row r="56" spans="1:14" ht="14.25" customHeight="1">
      <c r="A56" s="202"/>
      <c r="B56" s="159"/>
      <c r="C56" s="152"/>
      <c r="D56" s="160" t="s">
        <v>523</v>
      </c>
      <c r="E56" s="116"/>
      <c r="F56" s="116"/>
      <c r="G56" s="123"/>
      <c r="H56" s="123"/>
      <c r="I56" s="123"/>
      <c r="J56" s="123"/>
      <c r="K56" s="123"/>
      <c r="L56" s="123"/>
      <c r="M56" s="161">
        <f>SUM(L48:L55)</f>
        <v>0</v>
      </c>
      <c r="N56" s="196"/>
    </row>
    <row r="57" spans="1:14" ht="12.75">
      <c r="A57" s="191"/>
      <c r="B57" s="154"/>
      <c r="C57" s="143"/>
      <c r="D57" s="244"/>
      <c r="E57" s="114"/>
      <c r="F57" s="114"/>
      <c r="G57" s="114"/>
      <c r="H57" s="122"/>
      <c r="I57" s="122"/>
      <c r="J57" s="122"/>
      <c r="K57" s="122"/>
      <c r="L57" s="122"/>
      <c r="M57" s="122"/>
      <c r="N57" s="199"/>
    </row>
    <row r="58" spans="1:14" ht="12.75">
      <c r="A58" s="191"/>
      <c r="B58" s="154" t="s">
        <v>543</v>
      </c>
      <c r="C58" s="143"/>
      <c r="D58" s="144" t="s">
        <v>544</v>
      </c>
      <c r="E58" s="114"/>
      <c r="F58" s="114"/>
      <c r="G58" s="114"/>
      <c r="H58" s="122"/>
      <c r="I58" s="122"/>
      <c r="J58" s="122"/>
      <c r="K58" s="122"/>
      <c r="L58" s="122"/>
      <c r="M58" s="122"/>
      <c r="N58" s="199"/>
    </row>
    <row r="59" spans="1:14" ht="12.75">
      <c r="A59" s="198">
        <v>1</v>
      </c>
      <c r="B59" s="154"/>
      <c r="C59" s="162"/>
      <c r="D59" s="164" t="s">
        <v>545</v>
      </c>
      <c r="E59" s="114" t="s">
        <v>255</v>
      </c>
      <c r="F59" s="173">
        <v>1</v>
      </c>
      <c r="G59" s="122"/>
      <c r="H59" s="122"/>
      <c r="I59" s="122"/>
      <c r="J59" s="122">
        <f>+H59*F59</f>
        <v>0</v>
      </c>
      <c r="K59" s="122">
        <f>+I59*F59</f>
        <v>0</v>
      </c>
      <c r="L59" s="126">
        <f>+K59+J59</f>
        <v>0</v>
      </c>
      <c r="M59" s="163"/>
      <c r="N59" s="199"/>
    </row>
    <row r="60" spans="1:14" ht="12.75">
      <c r="A60" s="207">
        <v>2</v>
      </c>
      <c r="B60" s="170"/>
      <c r="C60" s="171"/>
      <c r="D60" s="164" t="s">
        <v>546</v>
      </c>
      <c r="E60" s="114" t="s">
        <v>255</v>
      </c>
      <c r="F60" s="173">
        <v>1</v>
      </c>
      <c r="G60" s="165"/>
      <c r="H60" s="165"/>
      <c r="I60" s="165"/>
      <c r="J60" s="122">
        <f>+H60*F60</f>
        <v>0</v>
      </c>
      <c r="K60" s="122">
        <f>+I60*F60</f>
        <v>0</v>
      </c>
      <c r="L60" s="126">
        <f>+K60+J60</f>
        <v>0</v>
      </c>
      <c r="M60" s="166"/>
      <c r="N60" s="204"/>
    </row>
    <row r="61" spans="1:14" ht="12.75">
      <c r="A61" s="205"/>
      <c r="B61" s="159"/>
      <c r="C61" s="152"/>
      <c r="D61" s="160" t="s">
        <v>523</v>
      </c>
      <c r="E61" s="116"/>
      <c r="F61" s="116"/>
      <c r="G61" s="123"/>
      <c r="H61" s="123"/>
      <c r="I61" s="123"/>
      <c r="J61" s="123"/>
      <c r="K61" s="123"/>
      <c r="L61" s="123"/>
      <c r="M61" s="161">
        <f>SUM(L59:L60)</f>
        <v>0</v>
      </c>
      <c r="N61" s="196"/>
    </row>
    <row r="62" spans="1:14" ht="12.75">
      <c r="A62" s="191"/>
      <c r="B62" s="154"/>
      <c r="C62" s="143"/>
      <c r="D62" s="244"/>
      <c r="E62" s="114"/>
      <c r="F62" s="114"/>
      <c r="G62" s="114"/>
      <c r="H62" s="122"/>
      <c r="I62" s="122"/>
      <c r="J62" s="122"/>
      <c r="K62" s="122"/>
      <c r="L62" s="122"/>
      <c r="M62" s="122"/>
      <c r="N62" s="199"/>
    </row>
    <row r="63" spans="1:14" ht="12.75">
      <c r="A63" s="198"/>
      <c r="B63" s="154" t="s">
        <v>547</v>
      </c>
      <c r="C63" s="154"/>
      <c r="D63" s="115" t="s">
        <v>517</v>
      </c>
      <c r="E63" s="114"/>
      <c r="F63" s="114"/>
      <c r="G63" s="122"/>
      <c r="H63" s="122"/>
      <c r="I63" s="122"/>
      <c r="J63" s="122"/>
      <c r="K63" s="122"/>
      <c r="L63" s="122"/>
      <c r="M63" s="122"/>
      <c r="N63" s="199"/>
    </row>
    <row r="64" spans="1:14" ht="12.75">
      <c r="A64" s="198">
        <v>1</v>
      </c>
      <c r="B64" s="154"/>
      <c r="C64" s="162"/>
      <c r="D64" s="244" t="s">
        <v>548</v>
      </c>
      <c r="E64" s="114" t="s">
        <v>21</v>
      </c>
      <c r="F64" s="114">
        <v>560</v>
      </c>
      <c r="G64" s="122"/>
      <c r="H64" s="122"/>
      <c r="I64" s="122"/>
      <c r="J64" s="122">
        <f aca="true" t="shared" si="6" ref="J64:J70">+H64*F64</f>
        <v>0</v>
      </c>
      <c r="K64" s="122">
        <f aca="true" t="shared" si="7" ref="K64:K70">+I64*F64</f>
        <v>0</v>
      </c>
      <c r="L64" s="126">
        <f aca="true" t="shared" si="8" ref="L64:L70">+K64+J64</f>
        <v>0</v>
      </c>
      <c r="M64" s="163"/>
      <c r="N64" s="199"/>
    </row>
    <row r="65" spans="1:14" ht="12.75">
      <c r="A65" s="198">
        <v>2</v>
      </c>
      <c r="B65" s="154"/>
      <c r="C65" s="162"/>
      <c r="D65" s="244" t="s">
        <v>549</v>
      </c>
      <c r="E65" s="114" t="s">
        <v>21</v>
      </c>
      <c r="F65" s="114">
        <v>380</v>
      </c>
      <c r="G65" s="122"/>
      <c r="H65" s="122"/>
      <c r="I65" s="122"/>
      <c r="J65" s="122">
        <f t="shared" si="6"/>
        <v>0</v>
      </c>
      <c r="K65" s="122">
        <f t="shared" si="7"/>
        <v>0</v>
      </c>
      <c r="L65" s="126">
        <f t="shared" si="8"/>
        <v>0</v>
      </c>
      <c r="M65" s="163"/>
      <c r="N65" s="199"/>
    </row>
    <row r="66" spans="1:14" ht="12.75">
      <c r="A66" s="198">
        <v>3</v>
      </c>
      <c r="B66" s="154"/>
      <c r="C66" s="162"/>
      <c r="D66" s="244" t="s">
        <v>550</v>
      </c>
      <c r="E66" s="114" t="s">
        <v>21</v>
      </c>
      <c r="F66" s="114">
        <v>430</v>
      </c>
      <c r="G66" s="122"/>
      <c r="H66" s="122"/>
      <c r="I66" s="122"/>
      <c r="J66" s="122">
        <f t="shared" si="6"/>
        <v>0</v>
      </c>
      <c r="K66" s="122">
        <f t="shared" si="7"/>
        <v>0</v>
      </c>
      <c r="L66" s="126">
        <f t="shared" si="8"/>
        <v>0</v>
      </c>
      <c r="M66" s="163"/>
      <c r="N66" s="199"/>
    </row>
    <row r="67" spans="1:14" ht="12.75">
      <c r="A67" s="198">
        <v>4</v>
      </c>
      <c r="B67" s="154"/>
      <c r="C67" s="162"/>
      <c r="D67" s="244" t="s">
        <v>551</v>
      </c>
      <c r="E67" s="114" t="s">
        <v>21</v>
      </c>
      <c r="F67" s="114">
        <v>195</v>
      </c>
      <c r="G67" s="122"/>
      <c r="H67" s="122"/>
      <c r="I67" s="122"/>
      <c r="J67" s="122">
        <f>+H67*F67</f>
        <v>0</v>
      </c>
      <c r="K67" s="122">
        <f>+I67*F67</f>
        <v>0</v>
      </c>
      <c r="L67" s="126">
        <f>+K67+J67</f>
        <v>0</v>
      </c>
      <c r="M67" s="163"/>
      <c r="N67" s="199"/>
    </row>
    <row r="68" spans="1:14" ht="12.75">
      <c r="A68" s="198">
        <v>5</v>
      </c>
      <c r="B68" s="170"/>
      <c r="C68" s="171"/>
      <c r="D68" s="248" t="s">
        <v>552</v>
      </c>
      <c r="E68" s="173" t="s">
        <v>17</v>
      </c>
      <c r="F68" s="173">
        <v>8</v>
      </c>
      <c r="G68" s="165"/>
      <c r="H68" s="165"/>
      <c r="I68" s="165"/>
      <c r="J68" s="122">
        <f>+H68*F68</f>
        <v>0</v>
      </c>
      <c r="K68" s="122">
        <f>+I68*F68</f>
        <v>0</v>
      </c>
      <c r="L68" s="126">
        <f>+K68+J68</f>
        <v>0</v>
      </c>
      <c r="M68" s="166"/>
      <c r="N68" s="204"/>
    </row>
    <row r="69" spans="1:14" ht="12.75">
      <c r="A69" s="198">
        <v>6</v>
      </c>
      <c r="B69" s="170"/>
      <c r="C69" s="171"/>
      <c r="D69" s="244" t="s">
        <v>553</v>
      </c>
      <c r="E69" s="173" t="s">
        <v>21</v>
      </c>
      <c r="F69" s="173">
        <v>230</v>
      </c>
      <c r="G69" s="165"/>
      <c r="H69" s="165"/>
      <c r="I69" s="165"/>
      <c r="J69" s="122">
        <f>+H69*F69</f>
        <v>0</v>
      </c>
      <c r="K69" s="122">
        <f>+I69*F69</f>
        <v>0</v>
      </c>
      <c r="L69" s="126">
        <f>+K69+J69</f>
        <v>0</v>
      </c>
      <c r="M69" s="166"/>
      <c r="N69" s="204"/>
    </row>
    <row r="70" spans="1:14" ht="12.75">
      <c r="A70" s="200">
        <v>7</v>
      </c>
      <c r="B70" s="155"/>
      <c r="C70" s="167"/>
      <c r="D70" s="246" t="s">
        <v>554</v>
      </c>
      <c r="E70" s="157" t="s">
        <v>21</v>
      </c>
      <c r="F70" s="157">
        <v>170</v>
      </c>
      <c r="G70" s="158"/>
      <c r="H70" s="158"/>
      <c r="I70" s="158"/>
      <c r="J70" s="158">
        <f t="shared" si="6"/>
        <v>0</v>
      </c>
      <c r="K70" s="158">
        <f t="shared" si="7"/>
        <v>0</v>
      </c>
      <c r="L70" s="127">
        <f t="shared" si="8"/>
        <v>0</v>
      </c>
      <c r="M70" s="169"/>
      <c r="N70" s="201"/>
    </row>
    <row r="71" spans="1:14" ht="14.25" customHeight="1">
      <c r="A71" s="202"/>
      <c r="B71" s="159"/>
      <c r="C71" s="152"/>
      <c r="D71" s="160" t="s">
        <v>523</v>
      </c>
      <c r="E71" s="116"/>
      <c r="F71" s="116"/>
      <c r="G71" s="123"/>
      <c r="H71" s="123"/>
      <c r="I71" s="123"/>
      <c r="J71" s="123"/>
      <c r="K71" s="123"/>
      <c r="L71" s="123"/>
      <c r="M71" s="161">
        <f>SUM(L64:L70)</f>
        <v>0</v>
      </c>
      <c r="N71" s="196"/>
    </row>
    <row r="72" spans="1:14" s="249" customFormat="1" ht="12.75">
      <c r="A72" s="191"/>
      <c r="B72" s="154"/>
      <c r="C72" s="143"/>
      <c r="D72" s="244"/>
      <c r="E72" s="114"/>
      <c r="F72" s="174"/>
      <c r="G72" s="122"/>
      <c r="H72" s="122"/>
      <c r="I72" s="122"/>
      <c r="J72" s="122"/>
      <c r="K72" s="122"/>
      <c r="L72" s="163"/>
      <c r="M72" s="163"/>
      <c r="N72" s="199"/>
    </row>
    <row r="73" spans="1:14" ht="12.75">
      <c r="A73" s="198"/>
      <c r="B73" s="154" t="s">
        <v>555</v>
      </c>
      <c r="C73" s="154"/>
      <c r="D73" s="115" t="s">
        <v>518</v>
      </c>
      <c r="E73" s="114"/>
      <c r="F73" s="114"/>
      <c r="G73" s="122"/>
      <c r="H73" s="122"/>
      <c r="I73" s="122"/>
      <c r="J73" s="122"/>
      <c r="K73" s="122"/>
      <c r="L73" s="122"/>
      <c r="M73" s="122"/>
      <c r="N73" s="199"/>
    </row>
    <row r="74" spans="1:14" ht="12.75">
      <c r="A74" s="200">
        <v>1</v>
      </c>
      <c r="B74" s="155"/>
      <c r="C74" s="167"/>
      <c r="D74" s="168" t="s">
        <v>556</v>
      </c>
      <c r="E74" s="157" t="s">
        <v>255</v>
      </c>
      <c r="F74" s="157">
        <v>4</v>
      </c>
      <c r="G74" s="158"/>
      <c r="H74" s="158"/>
      <c r="I74" s="158"/>
      <c r="J74" s="158">
        <f>+H74*F74</f>
        <v>0</v>
      </c>
      <c r="K74" s="158">
        <f>+I74*F74</f>
        <v>0</v>
      </c>
      <c r="L74" s="175">
        <f>+K74+J74</f>
        <v>0</v>
      </c>
      <c r="M74" s="169"/>
      <c r="N74" s="201"/>
    </row>
    <row r="75" spans="1:14" ht="14.25" customHeight="1">
      <c r="A75" s="202"/>
      <c r="B75" s="159"/>
      <c r="C75" s="152"/>
      <c r="D75" s="160" t="s">
        <v>523</v>
      </c>
      <c r="E75" s="116"/>
      <c r="F75" s="116"/>
      <c r="G75" s="123"/>
      <c r="H75" s="123"/>
      <c r="I75" s="123"/>
      <c r="J75" s="123"/>
      <c r="K75" s="123"/>
      <c r="L75" s="123"/>
      <c r="M75" s="161">
        <f>SUM(L74)</f>
        <v>0</v>
      </c>
      <c r="N75" s="196"/>
    </row>
    <row r="76" spans="1:14" s="249" customFormat="1" ht="12.75">
      <c r="A76" s="191"/>
      <c r="B76" s="154"/>
      <c r="C76" s="143"/>
      <c r="D76" s="176"/>
      <c r="E76" s="114"/>
      <c r="F76" s="174"/>
      <c r="G76" s="122"/>
      <c r="H76" s="122"/>
      <c r="I76" s="122"/>
      <c r="J76" s="122"/>
      <c r="K76" s="122"/>
      <c r="L76" s="163"/>
      <c r="M76" s="163"/>
      <c r="N76" s="199"/>
    </row>
    <row r="77" spans="1:14" ht="12.75">
      <c r="A77" s="198"/>
      <c r="B77" s="154" t="s">
        <v>557</v>
      </c>
      <c r="C77" s="154"/>
      <c r="D77" s="115" t="s">
        <v>519</v>
      </c>
      <c r="E77" s="114"/>
      <c r="F77" s="114"/>
      <c r="G77" s="122"/>
      <c r="H77" s="122"/>
      <c r="I77" s="122"/>
      <c r="J77" s="122"/>
      <c r="K77" s="122"/>
      <c r="L77" s="122"/>
      <c r="M77" s="122"/>
      <c r="N77" s="199"/>
    </row>
    <row r="78" spans="1:14" ht="12.75">
      <c r="A78" s="198">
        <v>1</v>
      </c>
      <c r="B78" s="154"/>
      <c r="C78" s="162"/>
      <c r="D78" s="164" t="s">
        <v>558</v>
      </c>
      <c r="E78" s="114" t="s">
        <v>255</v>
      </c>
      <c r="F78" s="114">
        <v>1</v>
      </c>
      <c r="G78" s="122"/>
      <c r="H78" s="122"/>
      <c r="I78" s="122"/>
      <c r="J78" s="122">
        <f>+H78*F78</f>
        <v>0</v>
      </c>
      <c r="K78" s="122">
        <f>+I78*F78</f>
        <v>0</v>
      </c>
      <c r="L78" s="126">
        <f>+K78+J78</f>
        <v>0</v>
      </c>
      <c r="M78" s="163"/>
      <c r="N78" s="199"/>
    </row>
    <row r="79" spans="1:14" ht="12.75">
      <c r="A79" s="207"/>
      <c r="B79" s="170"/>
      <c r="C79" s="171"/>
      <c r="D79" s="164" t="s">
        <v>559</v>
      </c>
      <c r="E79" s="114" t="s">
        <v>255</v>
      </c>
      <c r="F79" s="114">
        <v>1</v>
      </c>
      <c r="G79" s="165"/>
      <c r="H79" s="165"/>
      <c r="I79" s="165"/>
      <c r="J79" s="122">
        <f>+H79*F79</f>
        <v>0</v>
      </c>
      <c r="K79" s="122">
        <f>+I79*F79</f>
        <v>0</v>
      </c>
      <c r="L79" s="126">
        <f>+K79+J79</f>
        <v>0</v>
      </c>
      <c r="M79" s="166"/>
      <c r="N79" s="204"/>
    </row>
    <row r="80" spans="1:14" ht="12.75">
      <c r="A80" s="207"/>
      <c r="B80" s="170"/>
      <c r="C80" s="171"/>
      <c r="D80" s="172" t="s">
        <v>560</v>
      </c>
      <c r="E80" s="173" t="s">
        <v>17</v>
      </c>
      <c r="F80" s="173">
        <v>2</v>
      </c>
      <c r="G80" s="165"/>
      <c r="H80" s="165"/>
      <c r="I80" s="165"/>
      <c r="J80" s="122">
        <f>+H80*F80</f>
        <v>0</v>
      </c>
      <c r="K80" s="122">
        <f>+I80*F80</f>
        <v>0</v>
      </c>
      <c r="L80" s="126">
        <f>+K80+J80</f>
        <v>0</v>
      </c>
      <c r="M80" s="166"/>
      <c r="N80" s="204"/>
    </row>
    <row r="81" spans="1:14" ht="12.75">
      <c r="A81" s="200">
        <v>2</v>
      </c>
      <c r="B81" s="155"/>
      <c r="C81" s="167"/>
      <c r="D81" s="168" t="s">
        <v>561</v>
      </c>
      <c r="E81" s="157" t="s">
        <v>255</v>
      </c>
      <c r="F81" s="157">
        <v>1</v>
      </c>
      <c r="G81" s="158"/>
      <c r="H81" s="158"/>
      <c r="I81" s="158"/>
      <c r="J81" s="158">
        <f>+H81*F81</f>
        <v>0</v>
      </c>
      <c r="K81" s="158">
        <f>+I81*F81</f>
        <v>0</v>
      </c>
      <c r="L81" s="127">
        <f>+K81+J81</f>
        <v>0</v>
      </c>
      <c r="M81" s="169"/>
      <c r="N81" s="201"/>
    </row>
    <row r="82" spans="1:14" ht="14.25" customHeight="1">
      <c r="A82" s="202"/>
      <c r="B82" s="177"/>
      <c r="C82" s="152"/>
      <c r="D82" s="160" t="s">
        <v>523</v>
      </c>
      <c r="E82" s="116"/>
      <c r="F82" s="116"/>
      <c r="G82" s="123"/>
      <c r="H82" s="123"/>
      <c r="I82" s="123"/>
      <c r="J82" s="123"/>
      <c r="K82" s="123"/>
      <c r="L82" s="123"/>
      <c r="M82" s="161">
        <f>SUM(L78:L81)</f>
        <v>0</v>
      </c>
      <c r="N82" s="196"/>
    </row>
    <row r="83" spans="1:14" s="238" customFormat="1" ht="12.75">
      <c r="A83" s="231"/>
      <c r="B83" s="233"/>
      <c r="C83" s="250"/>
      <c r="D83" s="251"/>
      <c r="E83" s="252"/>
      <c r="F83" s="235"/>
      <c r="G83" s="235"/>
      <c r="H83" s="236"/>
      <c r="I83" s="236"/>
      <c r="J83" s="236"/>
      <c r="K83" s="236"/>
      <c r="L83" s="236"/>
      <c r="M83" s="237"/>
      <c r="N83" s="253"/>
    </row>
    <row r="84" spans="1:14" s="241" customFormat="1" ht="12.75">
      <c r="A84" s="254"/>
      <c r="B84" s="255"/>
      <c r="C84" s="256"/>
      <c r="D84" s="257" t="s">
        <v>562</v>
      </c>
      <c r="E84" s="258"/>
      <c r="F84" s="258"/>
      <c r="G84" s="259"/>
      <c r="H84" s="260"/>
      <c r="I84" s="261"/>
      <c r="J84" s="260"/>
      <c r="K84" s="261"/>
      <c r="L84" s="262"/>
      <c r="M84" s="263">
        <f>M29+M35+M45+M56+M71+M75+M82+M61</f>
        <v>0</v>
      </c>
      <c r="N84" s="264"/>
    </row>
    <row r="85" spans="1:14" s="249" customFormat="1" ht="13.5" thickBot="1">
      <c r="A85" s="208"/>
      <c r="B85" s="209"/>
      <c r="C85" s="148"/>
      <c r="D85" s="242"/>
      <c r="E85" s="149"/>
      <c r="F85" s="210"/>
      <c r="G85" s="150"/>
      <c r="H85" s="150"/>
      <c r="I85" s="150"/>
      <c r="J85" s="150"/>
      <c r="K85" s="150"/>
      <c r="L85" s="211"/>
      <c r="M85" s="211"/>
      <c r="N85" s="194"/>
    </row>
    <row r="86" spans="4:7" ht="12.75">
      <c r="D86" s="267"/>
      <c r="E86" s="268"/>
      <c r="F86" s="269"/>
      <c r="G86" s="270"/>
    </row>
    <row r="87" spans="4:7" ht="12.75">
      <c r="D87" s="267"/>
      <c r="E87" s="268"/>
      <c r="F87" s="269"/>
      <c r="G87" s="270"/>
    </row>
    <row r="88" spans="4:7" ht="12.75" thickBot="1">
      <c r="D88" s="267"/>
      <c r="E88" s="268"/>
      <c r="F88" s="269"/>
      <c r="G88" s="270"/>
    </row>
  </sheetData>
  <sheetProtection/>
  <mergeCells count="5">
    <mergeCell ref="J1:K1"/>
    <mergeCell ref="A2:B2"/>
    <mergeCell ref="A1:B1"/>
    <mergeCell ref="F1:G1"/>
    <mergeCell ref="H1:I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78">
      <selection activeCell="C11" sqref="C11"/>
    </sheetView>
  </sheetViews>
  <sheetFormatPr defaultColWidth="9.125" defaultRowHeight="12.75"/>
  <cols>
    <col min="1" max="1" width="2.75390625" style="0" bestFit="1" customWidth="1"/>
    <col min="2" max="2" width="16.125" style="0" bestFit="1" customWidth="1"/>
    <col min="3" max="3" width="60.25390625" style="0" bestFit="1" customWidth="1"/>
    <col min="4" max="4" width="4.375" style="0" bestFit="1" customWidth="1"/>
    <col min="5" max="5" width="7.125" style="0" bestFit="1" customWidth="1"/>
    <col min="6" max="6" width="10.125" style="0" bestFit="1" customWidth="1"/>
  </cols>
  <sheetData>
    <row r="1" spans="1:6" ht="12.75">
      <c r="A1" s="79"/>
      <c r="B1" s="78" t="s">
        <v>264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3"/>
    </row>
    <row r="3" spans="1:6" ht="12.75">
      <c r="A3" s="84">
        <v>1</v>
      </c>
      <c r="B3" s="85" t="s">
        <v>94</v>
      </c>
      <c r="C3" s="85" t="s">
        <v>95</v>
      </c>
      <c r="D3" s="85" t="s">
        <v>17</v>
      </c>
      <c r="E3" s="86">
        <v>3</v>
      </c>
      <c r="F3" s="83"/>
    </row>
    <row r="4" spans="1:6" ht="12.75">
      <c r="A4" s="84">
        <v>2</v>
      </c>
      <c r="B4" s="85" t="s">
        <v>96</v>
      </c>
      <c r="C4" s="85" t="s">
        <v>97</v>
      </c>
      <c r="D4" s="85" t="s">
        <v>17</v>
      </c>
      <c r="E4" s="86">
        <v>2</v>
      </c>
      <c r="F4" s="83"/>
    </row>
    <row r="5" spans="1:6" ht="12.75">
      <c r="A5" s="84">
        <v>3</v>
      </c>
      <c r="B5" s="85" t="s">
        <v>98</v>
      </c>
      <c r="C5" s="85" t="s">
        <v>99</v>
      </c>
      <c r="D5" s="85" t="s">
        <v>17</v>
      </c>
      <c r="E5" s="86">
        <v>1</v>
      </c>
      <c r="F5" s="83"/>
    </row>
    <row r="6" spans="1:6" ht="12.75">
      <c r="A6" s="84">
        <v>4</v>
      </c>
      <c r="B6" s="85" t="s">
        <v>100</v>
      </c>
      <c r="C6" s="85" t="s">
        <v>101</v>
      </c>
      <c r="D6" s="85" t="s">
        <v>17</v>
      </c>
      <c r="E6" s="86">
        <v>2</v>
      </c>
      <c r="F6" s="83"/>
    </row>
    <row r="7" spans="1:6" ht="12.75">
      <c r="A7" s="84">
        <v>5</v>
      </c>
      <c r="B7" s="85" t="s">
        <v>102</v>
      </c>
      <c r="C7" s="85" t="s">
        <v>103</v>
      </c>
      <c r="D7" s="85" t="s">
        <v>104</v>
      </c>
      <c r="E7" s="86">
        <v>3</v>
      </c>
      <c r="F7" s="83"/>
    </row>
    <row r="8" spans="1:6" ht="12.75">
      <c r="A8" s="84">
        <v>6</v>
      </c>
      <c r="B8" s="85" t="s">
        <v>105</v>
      </c>
      <c r="C8" s="85" t="s">
        <v>106</v>
      </c>
      <c r="D8" s="85" t="s">
        <v>17</v>
      </c>
      <c r="E8" s="86">
        <v>2</v>
      </c>
      <c r="F8" s="83"/>
    </row>
    <row r="9" spans="1:6" ht="12.75">
      <c r="A9" s="84">
        <v>7</v>
      </c>
      <c r="B9" s="85" t="s">
        <v>107</v>
      </c>
      <c r="C9" s="85" t="s">
        <v>108</v>
      </c>
      <c r="D9" s="85" t="s">
        <v>104</v>
      </c>
      <c r="E9" s="86">
        <v>2</v>
      </c>
      <c r="F9" s="83"/>
    </row>
    <row r="10" spans="1:6" ht="12.75">
      <c r="A10" s="84">
        <v>8</v>
      </c>
      <c r="B10" s="85" t="s">
        <v>109</v>
      </c>
      <c r="C10" s="85" t="s">
        <v>110</v>
      </c>
      <c r="D10" s="85" t="s">
        <v>17</v>
      </c>
      <c r="E10" s="86">
        <v>24</v>
      </c>
      <c r="F10" s="83"/>
    </row>
    <row r="11" spans="1:6" ht="12.75">
      <c r="A11" s="84">
        <v>9</v>
      </c>
      <c r="B11" s="85" t="s">
        <v>111</v>
      </c>
      <c r="C11" s="85" t="s">
        <v>112</v>
      </c>
      <c r="D11" s="85" t="s">
        <v>104</v>
      </c>
      <c r="E11" s="86">
        <v>5</v>
      </c>
      <c r="F11" s="83"/>
    </row>
    <row r="12" spans="1:6" ht="12.75">
      <c r="A12" s="84">
        <v>10</v>
      </c>
      <c r="B12" s="85" t="s">
        <v>113</v>
      </c>
      <c r="C12" s="85" t="s">
        <v>114</v>
      </c>
      <c r="D12" s="85" t="s">
        <v>115</v>
      </c>
      <c r="E12" s="86">
        <v>5</v>
      </c>
      <c r="F12" s="83"/>
    </row>
    <row r="13" spans="1:6" ht="12.75">
      <c r="A13" s="84">
        <v>11</v>
      </c>
      <c r="B13" s="85" t="s">
        <v>116</v>
      </c>
      <c r="C13" s="85" t="s">
        <v>117</v>
      </c>
      <c r="D13" s="85" t="s">
        <v>17</v>
      </c>
      <c r="E13" s="86">
        <v>17</v>
      </c>
      <c r="F13" s="83"/>
    </row>
    <row r="14" spans="1:6" ht="12.75">
      <c r="A14" s="84">
        <v>12</v>
      </c>
      <c r="B14" s="85" t="s">
        <v>118</v>
      </c>
      <c r="C14" s="85" t="s">
        <v>119</v>
      </c>
      <c r="D14" s="85" t="s">
        <v>17</v>
      </c>
      <c r="E14" s="86">
        <v>10</v>
      </c>
      <c r="F14" s="83"/>
    </row>
    <row r="15" spans="1:6" ht="12.75">
      <c r="A15" s="84">
        <v>13</v>
      </c>
      <c r="B15" s="85" t="s">
        <v>120</v>
      </c>
      <c r="C15" s="85" t="s">
        <v>121</v>
      </c>
      <c r="D15" s="85" t="s">
        <v>17</v>
      </c>
      <c r="E15" s="86">
        <v>47</v>
      </c>
      <c r="F15" s="83"/>
    </row>
    <row r="16" spans="1:6" ht="12.75">
      <c r="A16" s="84">
        <v>14</v>
      </c>
      <c r="B16" s="85" t="s">
        <v>122</v>
      </c>
      <c r="C16" s="85" t="s">
        <v>123</v>
      </c>
      <c r="D16" s="85" t="s">
        <v>17</v>
      </c>
      <c r="E16" s="86">
        <v>1</v>
      </c>
      <c r="F16" s="83"/>
    </row>
    <row r="17" spans="1:6" ht="12.75">
      <c r="A17" s="84">
        <v>15</v>
      </c>
      <c r="B17" s="85" t="s">
        <v>124</v>
      </c>
      <c r="C17" s="85" t="s">
        <v>125</v>
      </c>
      <c r="D17" s="85" t="s">
        <v>17</v>
      </c>
      <c r="E17" s="86">
        <v>12</v>
      </c>
      <c r="F17" s="83"/>
    </row>
    <row r="18" spans="1:6" ht="12.75">
      <c r="A18" s="84">
        <v>16</v>
      </c>
      <c r="B18" s="85" t="s">
        <v>126</v>
      </c>
      <c r="C18" s="85" t="s">
        <v>127</v>
      </c>
      <c r="D18" s="85" t="s">
        <v>17</v>
      </c>
      <c r="E18" s="86">
        <v>1</v>
      </c>
      <c r="F18" s="83"/>
    </row>
    <row r="19" spans="1:6" ht="12.75">
      <c r="A19" s="84">
        <v>17</v>
      </c>
      <c r="B19" s="85" t="s">
        <v>128</v>
      </c>
      <c r="C19" s="85" t="s">
        <v>129</v>
      </c>
      <c r="D19" s="85" t="s">
        <v>17</v>
      </c>
      <c r="E19" s="86">
        <v>3</v>
      </c>
      <c r="F19" s="83"/>
    </row>
    <row r="20" spans="1:6" ht="12.75">
      <c r="A20" s="84">
        <v>18</v>
      </c>
      <c r="B20" s="85" t="s">
        <v>130</v>
      </c>
      <c r="C20" s="85" t="s">
        <v>131</v>
      </c>
      <c r="D20" s="85" t="s">
        <v>17</v>
      </c>
      <c r="E20" s="86">
        <v>1</v>
      </c>
      <c r="F20" s="83"/>
    </row>
    <row r="21" spans="1:6" ht="12.75">
      <c r="A21" s="84">
        <v>19</v>
      </c>
      <c r="B21" s="85" t="s">
        <v>132</v>
      </c>
      <c r="C21" s="85" t="s">
        <v>133</v>
      </c>
      <c r="D21" s="85" t="s">
        <v>17</v>
      </c>
      <c r="E21" s="86">
        <v>3</v>
      </c>
      <c r="F21" s="83"/>
    </row>
    <row r="22" spans="1:6" ht="12.75">
      <c r="A22" s="84">
        <v>20</v>
      </c>
      <c r="B22" s="85" t="s">
        <v>134</v>
      </c>
      <c r="C22" s="85" t="s">
        <v>135</v>
      </c>
      <c r="D22" s="85" t="s">
        <v>17</v>
      </c>
      <c r="E22" s="86">
        <v>1</v>
      </c>
      <c r="F22" s="83"/>
    </row>
    <row r="23" spans="1:6" ht="12.75">
      <c r="A23" s="87">
        <v>25</v>
      </c>
      <c r="B23" s="88" t="s">
        <v>136</v>
      </c>
      <c r="C23" s="88" t="s">
        <v>137</v>
      </c>
      <c r="D23" s="88" t="s">
        <v>17</v>
      </c>
      <c r="E23" s="89">
        <v>6</v>
      </c>
      <c r="F23" s="90"/>
    </row>
    <row r="24" spans="1:6" ht="12.75">
      <c r="A24" s="87">
        <v>26</v>
      </c>
      <c r="B24" s="88" t="s">
        <v>138</v>
      </c>
      <c r="C24" s="88" t="s">
        <v>139</v>
      </c>
      <c r="D24" s="88" t="s">
        <v>17</v>
      </c>
      <c r="E24" s="89">
        <v>6</v>
      </c>
      <c r="F24" s="90"/>
    </row>
    <row r="25" spans="1:6" ht="12.75">
      <c r="A25" s="87">
        <v>27</v>
      </c>
      <c r="B25" s="88" t="s">
        <v>140</v>
      </c>
      <c r="C25" s="88" t="s">
        <v>141</v>
      </c>
      <c r="D25" s="88" t="s">
        <v>17</v>
      </c>
      <c r="E25" s="89">
        <v>6</v>
      </c>
      <c r="F25" s="90"/>
    </row>
    <row r="26" spans="1:6" ht="12.75">
      <c r="A26" s="87">
        <v>28</v>
      </c>
      <c r="B26" s="88" t="s">
        <v>142</v>
      </c>
      <c r="C26" s="88" t="s">
        <v>143</v>
      </c>
      <c r="D26" s="88" t="s">
        <v>17</v>
      </c>
      <c r="E26" s="89">
        <v>6</v>
      </c>
      <c r="F26" s="90"/>
    </row>
    <row r="27" spans="1:6" ht="12.75">
      <c r="A27" s="87">
        <v>29</v>
      </c>
      <c r="B27" s="88" t="s">
        <v>144</v>
      </c>
      <c r="C27" s="88" t="s">
        <v>145</v>
      </c>
      <c r="D27" s="88" t="s">
        <v>17</v>
      </c>
      <c r="E27" s="89">
        <v>6</v>
      </c>
      <c r="F27" s="90"/>
    </row>
    <row r="28" spans="1:6" ht="12.75">
      <c r="A28" s="87">
        <v>30</v>
      </c>
      <c r="B28" s="88" t="s">
        <v>146</v>
      </c>
      <c r="C28" s="88" t="s">
        <v>147</v>
      </c>
      <c r="D28" s="88" t="s">
        <v>17</v>
      </c>
      <c r="E28" s="89">
        <v>6</v>
      </c>
      <c r="F28" s="90"/>
    </row>
    <row r="29" spans="1:6" ht="12.75">
      <c r="A29" s="87">
        <v>31</v>
      </c>
      <c r="B29" s="88" t="s">
        <v>148</v>
      </c>
      <c r="C29" s="88" t="s">
        <v>149</v>
      </c>
      <c r="D29" s="88" t="s">
        <v>17</v>
      </c>
      <c r="E29" s="89">
        <v>6</v>
      </c>
      <c r="F29" s="90"/>
    </row>
    <row r="30" spans="1:6" ht="12.75">
      <c r="A30" s="87">
        <v>32</v>
      </c>
      <c r="B30" s="88" t="s">
        <v>150</v>
      </c>
      <c r="C30" s="88" t="s">
        <v>151</v>
      </c>
      <c r="D30" s="88" t="s">
        <v>115</v>
      </c>
      <c r="E30" s="89">
        <v>6</v>
      </c>
      <c r="F30" s="90"/>
    </row>
    <row r="31" spans="1:6" ht="12.75">
      <c r="A31" s="87">
        <v>33</v>
      </c>
      <c r="B31" s="88" t="s">
        <v>152</v>
      </c>
      <c r="C31" s="88" t="s">
        <v>153</v>
      </c>
      <c r="D31" s="88" t="s">
        <v>17</v>
      </c>
      <c r="E31" s="89">
        <v>6</v>
      </c>
      <c r="F31" s="90"/>
    </row>
    <row r="32" spans="1:6" ht="12.75">
      <c r="A32" s="87">
        <v>34</v>
      </c>
      <c r="B32" s="88" t="s">
        <v>154</v>
      </c>
      <c r="C32" s="88" t="s">
        <v>155</v>
      </c>
      <c r="D32" s="88" t="s">
        <v>17</v>
      </c>
      <c r="E32" s="89">
        <v>6</v>
      </c>
      <c r="F32" s="90"/>
    </row>
    <row r="33" spans="1:6" ht="12.75">
      <c r="A33" s="87">
        <v>35</v>
      </c>
      <c r="B33" s="88" t="s">
        <v>156</v>
      </c>
      <c r="C33" s="88" t="s">
        <v>157</v>
      </c>
      <c r="D33" s="88" t="s">
        <v>17</v>
      </c>
      <c r="E33" s="89">
        <v>6</v>
      </c>
      <c r="F33" s="90"/>
    </row>
    <row r="34" spans="1:6" ht="12.75">
      <c r="A34" s="87">
        <v>36</v>
      </c>
      <c r="B34" s="88" t="s">
        <v>158</v>
      </c>
      <c r="C34" s="88" t="s">
        <v>159</v>
      </c>
      <c r="D34" s="88" t="s">
        <v>104</v>
      </c>
      <c r="E34" s="89">
        <v>12</v>
      </c>
      <c r="F34" s="90"/>
    </row>
    <row r="35" spans="1:6" ht="12.75">
      <c r="A35" s="87">
        <v>37</v>
      </c>
      <c r="B35" s="88" t="s">
        <v>160</v>
      </c>
      <c r="C35" s="88" t="s">
        <v>161</v>
      </c>
      <c r="D35" s="88" t="s">
        <v>17</v>
      </c>
      <c r="E35" s="89">
        <v>1</v>
      </c>
      <c r="F35" s="90"/>
    </row>
    <row r="36" spans="1:6" ht="12.75">
      <c r="A36" s="87">
        <v>38</v>
      </c>
      <c r="B36" s="88" t="s">
        <v>162</v>
      </c>
      <c r="C36" s="88" t="s">
        <v>163</v>
      </c>
      <c r="D36" s="88" t="s">
        <v>17</v>
      </c>
      <c r="E36" s="89">
        <v>1</v>
      </c>
      <c r="F36" s="90"/>
    </row>
    <row r="37" spans="1:6" ht="12.75">
      <c r="A37" s="87">
        <v>39</v>
      </c>
      <c r="B37" s="88" t="s">
        <v>164</v>
      </c>
      <c r="C37" s="88" t="s">
        <v>165</v>
      </c>
      <c r="D37" s="88" t="s">
        <v>17</v>
      </c>
      <c r="E37" s="89">
        <v>1</v>
      </c>
      <c r="F37" s="90"/>
    </row>
    <row r="38" spans="1:6" ht="12.75">
      <c r="A38" s="87">
        <v>40</v>
      </c>
      <c r="B38" s="88" t="s">
        <v>166</v>
      </c>
      <c r="C38" s="88" t="s">
        <v>167</v>
      </c>
      <c r="D38" s="88" t="s">
        <v>17</v>
      </c>
      <c r="E38" s="89">
        <v>1</v>
      </c>
      <c r="F38" s="90"/>
    </row>
    <row r="39" spans="1:6" ht="12.75">
      <c r="A39" s="87">
        <v>41</v>
      </c>
      <c r="B39" s="88" t="s">
        <v>168</v>
      </c>
      <c r="C39" s="88" t="s">
        <v>169</v>
      </c>
      <c r="D39" s="88" t="s">
        <v>17</v>
      </c>
      <c r="E39" s="89">
        <v>1</v>
      </c>
      <c r="F39" s="90"/>
    </row>
    <row r="40" spans="1:6" ht="12.75">
      <c r="A40" s="87">
        <v>42</v>
      </c>
      <c r="B40" s="88" t="s">
        <v>170</v>
      </c>
      <c r="C40" s="88" t="s">
        <v>171</v>
      </c>
      <c r="D40" s="88" t="s">
        <v>17</v>
      </c>
      <c r="E40" s="89">
        <v>2</v>
      </c>
      <c r="F40" s="90"/>
    </row>
    <row r="41" spans="1:6" ht="12.75">
      <c r="A41" s="87">
        <v>43</v>
      </c>
      <c r="B41" s="88" t="s">
        <v>172</v>
      </c>
      <c r="C41" s="88" t="s">
        <v>173</v>
      </c>
      <c r="D41" s="88" t="s">
        <v>17</v>
      </c>
      <c r="E41" s="89">
        <v>1</v>
      </c>
      <c r="F41" s="90"/>
    </row>
    <row r="42" spans="1:6" ht="12.75">
      <c r="A42" s="87">
        <v>44</v>
      </c>
      <c r="B42" s="88" t="s">
        <v>162</v>
      </c>
      <c r="C42" s="88" t="s">
        <v>163</v>
      </c>
      <c r="D42" s="88" t="s">
        <v>17</v>
      </c>
      <c r="E42" s="89">
        <v>1</v>
      </c>
      <c r="F42" s="90"/>
    </row>
    <row r="43" spans="1:6" ht="12.75">
      <c r="A43" s="87">
        <v>45</v>
      </c>
      <c r="B43" s="88" t="s">
        <v>174</v>
      </c>
      <c r="C43" s="88" t="s">
        <v>175</v>
      </c>
      <c r="D43" s="88" t="s">
        <v>17</v>
      </c>
      <c r="E43" s="89">
        <v>1</v>
      </c>
      <c r="F43" s="90"/>
    </row>
    <row r="44" spans="1:6" ht="12.75">
      <c r="A44" s="87">
        <v>46</v>
      </c>
      <c r="B44" s="88" t="s">
        <v>176</v>
      </c>
      <c r="C44" s="88" t="s">
        <v>177</v>
      </c>
      <c r="D44" s="88" t="s">
        <v>17</v>
      </c>
      <c r="E44" s="89">
        <v>1</v>
      </c>
      <c r="F44" s="90"/>
    </row>
    <row r="45" spans="1:6" ht="12.75">
      <c r="A45" s="87">
        <v>47</v>
      </c>
      <c r="B45" s="88" t="s">
        <v>168</v>
      </c>
      <c r="C45" s="88" t="s">
        <v>169</v>
      </c>
      <c r="D45" s="88" t="s">
        <v>17</v>
      </c>
      <c r="E45" s="89">
        <v>1</v>
      </c>
      <c r="F45" s="90"/>
    </row>
    <row r="46" spans="1:6" ht="12.75">
      <c r="A46" s="87">
        <v>48</v>
      </c>
      <c r="B46" s="88" t="s">
        <v>170</v>
      </c>
      <c r="C46" s="88" t="s">
        <v>171</v>
      </c>
      <c r="D46" s="88" t="s">
        <v>17</v>
      </c>
      <c r="E46" s="89">
        <v>2</v>
      </c>
      <c r="F46" s="90"/>
    </row>
    <row r="47" spans="1:6" ht="12.75">
      <c r="A47" s="87">
        <v>49</v>
      </c>
      <c r="B47" s="88" t="s">
        <v>178</v>
      </c>
      <c r="C47" s="88" t="s">
        <v>179</v>
      </c>
      <c r="D47" s="88" t="s">
        <v>17</v>
      </c>
      <c r="E47" s="89">
        <v>4</v>
      </c>
      <c r="F47" s="90"/>
    </row>
    <row r="48" spans="1:6" ht="12.75">
      <c r="A48" s="87">
        <v>50</v>
      </c>
      <c r="B48" s="88" t="s">
        <v>180</v>
      </c>
      <c r="C48" s="88" t="s">
        <v>181</v>
      </c>
      <c r="D48" s="88" t="s">
        <v>17</v>
      </c>
      <c r="E48" s="89">
        <v>3</v>
      </c>
      <c r="F48" s="90"/>
    </row>
    <row r="49" spans="1:6" ht="12.75">
      <c r="A49" s="87">
        <v>51</v>
      </c>
      <c r="B49" s="88" t="s">
        <v>182</v>
      </c>
      <c r="C49" s="88" t="s">
        <v>183</v>
      </c>
      <c r="D49" s="88" t="s">
        <v>17</v>
      </c>
      <c r="E49" s="89">
        <v>3</v>
      </c>
      <c r="F49" s="90"/>
    </row>
    <row r="50" spans="1:6" ht="12.75">
      <c r="A50" s="87">
        <v>52</v>
      </c>
      <c r="B50" s="88" t="s">
        <v>184</v>
      </c>
      <c r="C50" s="88" t="s">
        <v>185</v>
      </c>
      <c r="D50" s="88" t="s">
        <v>17</v>
      </c>
      <c r="E50" s="89">
        <v>4</v>
      </c>
      <c r="F50" s="90"/>
    </row>
    <row r="51" spans="1:6" ht="12.75">
      <c r="A51" s="87">
        <v>53</v>
      </c>
      <c r="B51" s="88" t="s">
        <v>186</v>
      </c>
      <c r="C51" s="88" t="s">
        <v>187</v>
      </c>
      <c r="D51" s="88" t="s">
        <v>17</v>
      </c>
      <c r="E51" s="89">
        <v>2</v>
      </c>
      <c r="F51" s="90"/>
    </row>
    <row r="52" spans="1:6" ht="12.75">
      <c r="A52" s="87">
        <v>54</v>
      </c>
      <c r="B52" s="88" t="s">
        <v>188</v>
      </c>
      <c r="C52" s="88" t="s">
        <v>189</v>
      </c>
      <c r="D52" s="88" t="s">
        <v>17</v>
      </c>
      <c r="E52" s="89">
        <v>6</v>
      </c>
      <c r="F52" s="90"/>
    </row>
    <row r="53" spans="1:6" ht="12.75">
      <c r="A53" s="87">
        <v>55</v>
      </c>
      <c r="B53" s="88" t="s">
        <v>190</v>
      </c>
      <c r="C53" s="88" t="s">
        <v>191</v>
      </c>
      <c r="D53" s="88" t="s">
        <v>17</v>
      </c>
      <c r="E53" s="89">
        <v>1</v>
      </c>
      <c r="F53" s="90"/>
    </row>
    <row r="54" spans="1:6" ht="12.75">
      <c r="A54" s="87">
        <v>56</v>
      </c>
      <c r="B54" s="88" t="s">
        <v>192</v>
      </c>
      <c r="C54" s="88" t="s">
        <v>193</v>
      </c>
      <c r="D54" s="88" t="s">
        <v>17</v>
      </c>
      <c r="E54" s="89">
        <v>3</v>
      </c>
      <c r="F54" s="90"/>
    </row>
    <row r="55" spans="1:6" ht="12.75">
      <c r="A55" s="87">
        <v>57</v>
      </c>
      <c r="B55" s="88" t="s">
        <v>194</v>
      </c>
      <c r="C55" s="88" t="s">
        <v>195</v>
      </c>
      <c r="D55" s="88" t="s">
        <v>17</v>
      </c>
      <c r="E55" s="89">
        <v>2</v>
      </c>
      <c r="F55" s="90"/>
    </row>
    <row r="56" spans="1:6" ht="12.75">
      <c r="A56" s="87">
        <v>58</v>
      </c>
      <c r="B56" s="88" t="s">
        <v>196</v>
      </c>
      <c r="C56" s="88" t="s">
        <v>197</v>
      </c>
      <c r="D56" s="88" t="s">
        <v>17</v>
      </c>
      <c r="E56" s="89">
        <v>1</v>
      </c>
      <c r="F56" s="90"/>
    </row>
    <row r="57" spans="1:6" ht="12.75">
      <c r="A57" s="87">
        <v>59</v>
      </c>
      <c r="B57" s="88" t="s">
        <v>198</v>
      </c>
      <c r="C57" s="88" t="s">
        <v>199</v>
      </c>
      <c r="D57" s="88" t="s">
        <v>17</v>
      </c>
      <c r="E57" s="89">
        <v>12</v>
      </c>
      <c r="F57" s="90"/>
    </row>
    <row r="58" spans="1:6" ht="12.75">
      <c r="A58" s="87">
        <v>60</v>
      </c>
      <c r="B58" s="88" t="s">
        <v>200</v>
      </c>
      <c r="C58" s="88" t="s">
        <v>201</v>
      </c>
      <c r="D58" s="88" t="s">
        <v>17</v>
      </c>
      <c r="E58" s="89">
        <v>39</v>
      </c>
      <c r="F58" s="90"/>
    </row>
    <row r="59" spans="1:6" ht="12.75">
      <c r="A59" s="87">
        <v>61</v>
      </c>
      <c r="B59" s="88" t="s">
        <v>202</v>
      </c>
      <c r="C59" s="88" t="s">
        <v>203</v>
      </c>
      <c r="D59" s="88" t="s">
        <v>17</v>
      </c>
      <c r="E59" s="89">
        <v>10</v>
      </c>
      <c r="F59" s="90"/>
    </row>
    <row r="60" spans="1:6" ht="12.75">
      <c r="A60" s="87">
        <v>62</v>
      </c>
      <c r="B60" s="88" t="s">
        <v>204</v>
      </c>
      <c r="C60" s="88" t="s">
        <v>205</v>
      </c>
      <c r="D60" s="88" t="s">
        <v>17</v>
      </c>
      <c r="E60" s="89">
        <v>3</v>
      </c>
      <c r="F60" s="90"/>
    </row>
    <row r="61" spans="1:6" ht="12.75">
      <c r="A61" s="87">
        <v>63</v>
      </c>
      <c r="B61" s="88" t="s">
        <v>206</v>
      </c>
      <c r="C61" s="88" t="s">
        <v>207</v>
      </c>
      <c r="D61" s="88" t="s">
        <v>17</v>
      </c>
      <c r="E61" s="89">
        <v>10</v>
      </c>
      <c r="F61" s="90"/>
    </row>
    <row r="62" spans="1:6" ht="12.75">
      <c r="A62" s="87">
        <v>64</v>
      </c>
      <c r="B62" s="88" t="s">
        <v>208</v>
      </c>
      <c r="C62" s="88" t="s">
        <v>209</v>
      </c>
      <c r="D62" s="88" t="s">
        <v>104</v>
      </c>
      <c r="E62" s="89">
        <v>1</v>
      </c>
      <c r="F62" s="90"/>
    </row>
    <row r="63" spans="1:6" ht="12.75">
      <c r="A63" s="87">
        <v>65</v>
      </c>
      <c r="B63" s="88" t="s">
        <v>210</v>
      </c>
      <c r="C63" s="88" t="s">
        <v>211</v>
      </c>
      <c r="D63" s="88" t="s">
        <v>104</v>
      </c>
      <c r="E63" s="89">
        <v>0.5</v>
      </c>
      <c r="F63" s="90"/>
    </row>
    <row r="64" spans="1:6" ht="12.75">
      <c r="A64" s="87">
        <v>66</v>
      </c>
      <c r="B64" s="88" t="s">
        <v>212</v>
      </c>
      <c r="C64" s="88" t="s">
        <v>213</v>
      </c>
      <c r="D64" s="88" t="s">
        <v>17</v>
      </c>
      <c r="E64" s="89">
        <v>10</v>
      </c>
      <c r="F64" s="90"/>
    </row>
    <row r="65" spans="1:6" ht="12.75">
      <c r="A65" s="87">
        <v>67</v>
      </c>
      <c r="B65" s="88" t="s">
        <v>214</v>
      </c>
      <c r="C65" s="88" t="s">
        <v>215</v>
      </c>
      <c r="D65" s="88" t="s">
        <v>104</v>
      </c>
      <c r="E65" s="89">
        <v>1</v>
      </c>
      <c r="F65" s="90"/>
    </row>
    <row r="66" spans="1:6" ht="12.75">
      <c r="A66" s="87">
        <v>68</v>
      </c>
      <c r="B66" s="88" t="s">
        <v>216</v>
      </c>
      <c r="C66" s="88" t="s">
        <v>217</v>
      </c>
      <c r="D66" s="88" t="s">
        <v>17</v>
      </c>
      <c r="E66" s="89">
        <v>3</v>
      </c>
      <c r="F66" s="90"/>
    </row>
    <row r="67" spans="1:6" ht="12.75">
      <c r="A67" s="87">
        <v>69</v>
      </c>
      <c r="B67" s="88" t="s">
        <v>218</v>
      </c>
      <c r="C67" s="88" t="s">
        <v>219</v>
      </c>
      <c r="D67" s="88" t="s">
        <v>17</v>
      </c>
      <c r="E67" s="89">
        <v>5</v>
      </c>
      <c r="F67" s="90"/>
    </row>
    <row r="68" spans="1:6" ht="12.75">
      <c r="A68" s="87">
        <v>70</v>
      </c>
      <c r="B68" s="88" t="s">
        <v>220</v>
      </c>
      <c r="C68" s="88" t="s">
        <v>221</v>
      </c>
      <c r="D68" s="88" t="s">
        <v>17</v>
      </c>
      <c r="E68" s="89">
        <v>5</v>
      </c>
      <c r="F68" s="90"/>
    </row>
    <row r="69" spans="1:6" ht="12.75">
      <c r="A69" s="87">
        <v>71</v>
      </c>
      <c r="B69" s="88" t="s">
        <v>222</v>
      </c>
      <c r="C69" s="88" t="s">
        <v>223</v>
      </c>
      <c r="D69" s="88" t="s">
        <v>17</v>
      </c>
      <c r="E69" s="89">
        <v>10</v>
      </c>
      <c r="F69" s="90"/>
    </row>
    <row r="70" spans="1:6" ht="12.75">
      <c r="A70" s="84">
        <v>72</v>
      </c>
      <c r="B70" s="85" t="s">
        <v>224</v>
      </c>
      <c r="C70" s="85" t="s">
        <v>225</v>
      </c>
      <c r="D70" s="85" t="s">
        <v>17</v>
      </c>
      <c r="E70" s="86">
        <v>6</v>
      </c>
      <c r="F70" s="83"/>
    </row>
    <row r="71" spans="1:6" ht="12.75">
      <c r="A71" s="84">
        <v>73</v>
      </c>
      <c r="B71" s="85" t="s">
        <v>226</v>
      </c>
      <c r="C71" s="85" t="s">
        <v>227</v>
      </c>
      <c r="D71" s="85" t="s">
        <v>17</v>
      </c>
      <c r="E71" s="86">
        <v>5</v>
      </c>
      <c r="F71" s="83"/>
    </row>
    <row r="72" spans="1:6" ht="12.75">
      <c r="A72" s="84">
        <v>74</v>
      </c>
      <c r="B72" s="85" t="s">
        <v>228</v>
      </c>
      <c r="C72" s="85" t="s">
        <v>229</v>
      </c>
      <c r="D72" s="85" t="s">
        <v>17</v>
      </c>
      <c r="E72" s="86">
        <v>5</v>
      </c>
      <c r="F72" s="83"/>
    </row>
    <row r="73" spans="1:6" ht="12.75">
      <c r="A73" s="84">
        <v>75</v>
      </c>
      <c r="B73" s="85" t="s">
        <v>230</v>
      </c>
      <c r="C73" s="85" t="s">
        <v>231</v>
      </c>
      <c r="D73" s="85" t="s">
        <v>17</v>
      </c>
      <c r="E73" s="86">
        <v>32</v>
      </c>
      <c r="F73" s="83"/>
    </row>
    <row r="74" spans="1:6" ht="12.75">
      <c r="A74" s="84">
        <v>76</v>
      </c>
      <c r="B74" s="85" t="s">
        <v>232</v>
      </c>
      <c r="C74" s="85" t="s">
        <v>233</v>
      </c>
      <c r="D74" s="85" t="s">
        <v>17</v>
      </c>
      <c r="E74" s="86">
        <v>32</v>
      </c>
      <c r="F74" s="83"/>
    </row>
    <row r="75" spans="1:6" ht="12.75">
      <c r="A75" s="84">
        <v>77</v>
      </c>
      <c r="B75" s="85" t="s">
        <v>234</v>
      </c>
      <c r="C75" s="85" t="s">
        <v>235</v>
      </c>
      <c r="D75" s="85" t="s">
        <v>17</v>
      </c>
      <c r="E75" s="86">
        <v>32</v>
      </c>
      <c r="F75" s="83"/>
    </row>
    <row r="76" spans="1:6" ht="12.75">
      <c r="A76" s="84">
        <v>78</v>
      </c>
      <c r="B76" s="85" t="s">
        <v>236</v>
      </c>
      <c r="C76" s="85" t="s">
        <v>237</v>
      </c>
      <c r="D76" s="85" t="s">
        <v>17</v>
      </c>
      <c r="E76" s="86">
        <v>16</v>
      </c>
      <c r="F76" s="83"/>
    </row>
    <row r="77" spans="1:6" ht="12.75">
      <c r="A77" s="84">
        <v>79</v>
      </c>
      <c r="B77" s="85" t="s">
        <v>238</v>
      </c>
      <c r="C77" s="85" t="s">
        <v>239</v>
      </c>
      <c r="D77" s="85" t="s">
        <v>17</v>
      </c>
      <c r="E77" s="86">
        <v>17</v>
      </c>
      <c r="F77" s="83"/>
    </row>
    <row r="78" spans="1:6" ht="12.75">
      <c r="A78" s="84">
        <v>80</v>
      </c>
      <c r="B78" s="85" t="s">
        <v>240</v>
      </c>
      <c r="C78" s="85" t="s">
        <v>241</v>
      </c>
      <c r="D78" s="85" t="s">
        <v>17</v>
      </c>
      <c r="E78" s="86">
        <v>4</v>
      </c>
      <c r="F78" s="83"/>
    </row>
    <row r="79" spans="1:6" ht="12.75">
      <c r="A79" s="84">
        <v>81</v>
      </c>
      <c r="B79" s="85" t="s">
        <v>242</v>
      </c>
      <c r="C79" s="85" t="s">
        <v>243</v>
      </c>
      <c r="D79" s="85" t="s">
        <v>17</v>
      </c>
      <c r="E79" s="86">
        <v>4</v>
      </c>
      <c r="F79" s="83"/>
    </row>
    <row r="80" spans="1:6" ht="12.75">
      <c r="A80" s="84">
        <v>82</v>
      </c>
      <c r="B80" s="85" t="s">
        <v>244</v>
      </c>
      <c r="C80" s="85" t="s">
        <v>245</v>
      </c>
      <c r="D80" s="85" t="s">
        <v>17</v>
      </c>
      <c r="E80" s="86">
        <v>9</v>
      </c>
      <c r="F80" s="83"/>
    </row>
    <row r="81" spans="1:6" ht="12.75">
      <c r="A81" s="84">
        <v>83</v>
      </c>
      <c r="B81" s="85" t="s">
        <v>246</v>
      </c>
      <c r="C81" s="85" t="s">
        <v>247</v>
      </c>
      <c r="D81" s="85" t="s">
        <v>17</v>
      </c>
      <c r="E81" s="86">
        <v>9</v>
      </c>
      <c r="F81" s="83"/>
    </row>
    <row r="82" spans="1:6" ht="12.75">
      <c r="A82" s="84">
        <v>84</v>
      </c>
      <c r="B82" s="85" t="s">
        <v>248</v>
      </c>
      <c r="C82" s="85" t="s">
        <v>249</v>
      </c>
      <c r="D82" s="85" t="s">
        <v>17</v>
      </c>
      <c r="E82" s="86">
        <v>8</v>
      </c>
      <c r="F82" s="83"/>
    </row>
    <row r="83" spans="1:6" ht="12.75">
      <c r="A83" s="84">
        <v>85</v>
      </c>
      <c r="B83" s="85" t="s">
        <v>250</v>
      </c>
      <c r="C83" s="85" t="s">
        <v>251</v>
      </c>
      <c r="D83" s="85" t="s">
        <v>17</v>
      </c>
      <c r="E83" s="86">
        <v>1</v>
      </c>
      <c r="F83" s="83"/>
    </row>
    <row r="84" spans="1:6" ht="12.75">
      <c r="A84" s="84">
        <v>86</v>
      </c>
      <c r="B84" s="85" t="s">
        <v>252</v>
      </c>
      <c r="C84" s="85" t="s">
        <v>253</v>
      </c>
      <c r="D84" s="85" t="s">
        <v>17</v>
      </c>
      <c r="E84" s="86">
        <v>1</v>
      </c>
      <c r="F84" s="83"/>
    </row>
    <row r="85" spans="1:6" ht="12.75">
      <c r="A85" s="84">
        <v>87</v>
      </c>
      <c r="B85" s="85" t="s">
        <v>254</v>
      </c>
      <c r="C85" s="85"/>
      <c r="D85" s="85" t="s">
        <v>255</v>
      </c>
      <c r="E85" s="86">
        <v>1</v>
      </c>
      <c r="F85" s="83"/>
    </row>
    <row r="86" spans="1:6" ht="12.75">
      <c r="A86" s="84">
        <v>88</v>
      </c>
      <c r="B86" s="85" t="s">
        <v>256</v>
      </c>
      <c r="C86" s="85"/>
      <c r="D86" s="85" t="s">
        <v>255</v>
      </c>
      <c r="E86" s="86">
        <v>1</v>
      </c>
      <c r="F86" s="83"/>
    </row>
    <row r="87" spans="1:6" ht="12.75">
      <c r="A87" s="84">
        <v>89</v>
      </c>
      <c r="B87" s="85" t="s">
        <v>257</v>
      </c>
      <c r="C87" s="85"/>
      <c r="D87" s="85" t="s">
        <v>258</v>
      </c>
      <c r="E87" s="86">
        <v>1</v>
      </c>
      <c r="F87" s="83"/>
    </row>
    <row r="88" spans="1:6" ht="12.75">
      <c r="A88" s="84">
        <v>90</v>
      </c>
      <c r="B88" s="85" t="s">
        <v>259</v>
      </c>
      <c r="C88" s="85"/>
      <c r="D88" s="85" t="s">
        <v>255</v>
      </c>
      <c r="E88" s="86">
        <v>1</v>
      </c>
      <c r="F88" s="83"/>
    </row>
    <row r="89" spans="1:6" ht="12.75">
      <c r="A89" s="84">
        <v>91</v>
      </c>
      <c r="B89" s="85" t="s">
        <v>260</v>
      </c>
      <c r="C89" s="85"/>
      <c r="D89" s="85" t="s">
        <v>255</v>
      </c>
      <c r="E89" s="86">
        <v>1</v>
      </c>
      <c r="F89" s="83"/>
    </row>
    <row r="90" spans="1:6" ht="12.75">
      <c r="A90" s="84">
        <v>92</v>
      </c>
      <c r="B90" s="85" t="s">
        <v>261</v>
      </c>
      <c r="C90" s="85"/>
      <c r="D90" s="85" t="s">
        <v>255</v>
      </c>
      <c r="E90" s="86">
        <v>1</v>
      </c>
      <c r="F90" s="83"/>
    </row>
    <row r="91" spans="1:6" ht="12.75">
      <c r="A91" s="84">
        <v>93</v>
      </c>
      <c r="B91" s="85" t="s">
        <v>262</v>
      </c>
      <c r="C91" s="85"/>
      <c r="D91" s="85" t="s">
        <v>255</v>
      </c>
      <c r="E91" s="86">
        <v>1</v>
      </c>
      <c r="F91" s="83"/>
    </row>
    <row r="92" spans="1:6" ht="13.5" thickBot="1">
      <c r="A92" s="91"/>
      <c r="B92" s="92" t="s">
        <v>263</v>
      </c>
      <c r="C92" s="93"/>
      <c r="D92" s="93"/>
      <c r="E92" s="94"/>
      <c r="F92" s="95">
        <f>SUM(F3:F91)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2">
      <selection activeCell="E17" sqref="E17"/>
    </sheetView>
  </sheetViews>
  <sheetFormatPr defaultColWidth="9.125" defaultRowHeight="12.75"/>
  <cols>
    <col min="1" max="1" width="2.75390625" style="0" bestFit="1" customWidth="1"/>
    <col min="2" max="2" width="18.125" style="0" bestFit="1" customWidth="1"/>
    <col min="3" max="3" width="53.375" style="0" bestFit="1" customWidth="1"/>
    <col min="4" max="4" width="4.375" style="0" bestFit="1" customWidth="1"/>
    <col min="5" max="5" width="7.125" style="0" bestFit="1" customWidth="1"/>
    <col min="6" max="6" width="10.125" style="0" bestFit="1" customWidth="1"/>
  </cols>
  <sheetData>
    <row r="1" spans="1:6" ht="12.75">
      <c r="A1" s="79"/>
      <c r="B1" s="78" t="s">
        <v>358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2" t="s">
        <v>265</v>
      </c>
    </row>
    <row r="3" spans="1:6" ht="12.75">
      <c r="A3" s="84">
        <v>1</v>
      </c>
      <c r="B3" s="85" t="s">
        <v>266</v>
      </c>
      <c r="C3" s="85" t="s">
        <v>267</v>
      </c>
      <c r="D3" s="85" t="s">
        <v>17</v>
      </c>
      <c r="E3" s="86">
        <v>1</v>
      </c>
      <c r="F3" s="83"/>
    </row>
    <row r="4" spans="1:6" ht="12.75">
      <c r="A4" s="84">
        <v>2</v>
      </c>
      <c r="B4" s="85" t="s">
        <v>268</v>
      </c>
      <c r="C4" s="85" t="s">
        <v>269</v>
      </c>
      <c r="D4" s="85" t="s">
        <v>17</v>
      </c>
      <c r="E4" s="86">
        <v>4</v>
      </c>
      <c r="F4" s="83"/>
    </row>
    <row r="5" spans="1:6" ht="12.75">
      <c r="A5" s="84">
        <v>3</v>
      </c>
      <c r="B5" s="85" t="s">
        <v>270</v>
      </c>
      <c r="C5" s="85" t="s">
        <v>271</v>
      </c>
      <c r="D5" s="85" t="s">
        <v>17</v>
      </c>
      <c r="E5" s="86">
        <v>1</v>
      </c>
      <c r="F5" s="83"/>
    </row>
    <row r="6" spans="1:6" ht="12.75">
      <c r="A6" s="84">
        <v>4</v>
      </c>
      <c r="B6" s="85" t="s">
        <v>272</v>
      </c>
      <c r="C6" s="85" t="s">
        <v>273</v>
      </c>
      <c r="D6" s="85" t="s">
        <v>17</v>
      </c>
      <c r="E6" s="86">
        <v>1</v>
      </c>
      <c r="F6" s="83"/>
    </row>
    <row r="7" spans="1:6" ht="12.75">
      <c r="A7" s="84">
        <v>5</v>
      </c>
      <c r="B7" s="85" t="s">
        <v>274</v>
      </c>
      <c r="C7" s="85" t="s">
        <v>119</v>
      </c>
      <c r="D7" s="85" t="s">
        <v>17</v>
      </c>
      <c r="E7" s="86">
        <v>6</v>
      </c>
      <c r="F7" s="83"/>
    </row>
    <row r="8" spans="1:6" ht="12.75">
      <c r="A8" s="84">
        <v>6</v>
      </c>
      <c r="B8" s="85" t="s">
        <v>275</v>
      </c>
      <c r="C8" s="85" t="s">
        <v>123</v>
      </c>
      <c r="D8" s="85" t="s">
        <v>17</v>
      </c>
      <c r="E8" s="86">
        <v>4</v>
      </c>
      <c r="F8" s="83"/>
    </row>
    <row r="9" spans="1:6" ht="12.75">
      <c r="A9" s="84">
        <v>7</v>
      </c>
      <c r="B9" s="85" t="s">
        <v>276</v>
      </c>
      <c r="C9" s="85" t="s">
        <v>125</v>
      </c>
      <c r="D9" s="85" t="s">
        <v>17</v>
      </c>
      <c r="E9" s="86">
        <v>2</v>
      </c>
      <c r="F9" s="83"/>
    </row>
    <row r="10" spans="1:6" ht="12.75">
      <c r="A10" s="84">
        <v>8</v>
      </c>
      <c r="B10" s="85" t="s">
        <v>277</v>
      </c>
      <c r="C10" s="85" t="s">
        <v>278</v>
      </c>
      <c r="D10" s="85" t="s">
        <v>17</v>
      </c>
      <c r="E10" s="86">
        <v>1</v>
      </c>
      <c r="F10" s="83"/>
    </row>
    <row r="11" spans="1:6" ht="12.75">
      <c r="A11" s="84">
        <v>9</v>
      </c>
      <c r="B11" s="85" t="s">
        <v>279</v>
      </c>
      <c r="C11" s="85" t="s">
        <v>280</v>
      </c>
      <c r="D11" s="85" t="s">
        <v>17</v>
      </c>
      <c r="E11" s="86">
        <v>1</v>
      </c>
      <c r="F11" s="83"/>
    </row>
    <row r="12" spans="1:6" ht="12.75">
      <c r="A12" s="84">
        <v>10</v>
      </c>
      <c r="B12" s="85" t="s">
        <v>281</v>
      </c>
      <c r="C12" s="85" t="s">
        <v>282</v>
      </c>
      <c r="D12" s="85" t="s">
        <v>17</v>
      </c>
      <c r="E12" s="86">
        <v>1</v>
      </c>
      <c r="F12" s="83"/>
    </row>
    <row r="13" spans="1:6" ht="12.75">
      <c r="A13" s="84">
        <v>11</v>
      </c>
      <c r="B13" s="85" t="s">
        <v>283</v>
      </c>
      <c r="C13" s="85" t="s">
        <v>99</v>
      </c>
      <c r="D13" s="85" t="s">
        <v>17</v>
      </c>
      <c r="E13" s="86">
        <v>1</v>
      </c>
      <c r="F13" s="83"/>
    </row>
    <row r="14" spans="1:6" ht="12.75">
      <c r="A14" s="84">
        <v>12</v>
      </c>
      <c r="B14" s="85" t="s">
        <v>284</v>
      </c>
      <c r="C14" s="85" t="s">
        <v>103</v>
      </c>
      <c r="D14" s="85" t="s">
        <v>104</v>
      </c>
      <c r="E14" s="86">
        <v>2</v>
      </c>
      <c r="F14" s="83"/>
    </row>
    <row r="15" spans="1:6" ht="12.75">
      <c r="A15" s="84">
        <v>13</v>
      </c>
      <c r="B15" s="85" t="s">
        <v>285</v>
      </c>
      <c r="C15" s="85" t="s">
        <v>286</v>
      </c>
      <c r="D15" s="85" t="s">
        <v>17</v>
      </c>
      <c r="E15" s="86">
        <v>2</v>
      </c>
      <c r="F15" s="83"/>
    </row>
    <row r="16" spans="1:6" ht="12.75">
      <c r="A16" s="84">
        <v>14</v>
      </c>
      <c r="B16" s="85" t="s">
        <v>287</v>
      </c>
      <c r="C16" s="85" t="s">
        <v>108</v>
      </c>
      <c r="D16" s="85" t="s">
        <v>104</v>
      </c>
      <c r="E16" s="86">
        <v>2</v>
      </c>
      <c r="F16" s="83"/>
    </row>
    <row r="17" spans="1:6" ht="12.75">
      <c r="A17" s="84">
        <v>15</v>
      </c>
      <c r="B17" s="85" t="s">
        <v>288</v>
      </c>
      <c r="C17" s="85" t="s">
        <v>110</v>
      </c>
      <c r="D17" s="85" t="s">
        <v>17</v>
      </c>
      <c r="E17" s="86">
        <v>6</v>
      </c>
      <c r="F17" s="83"/>
    </row>
    <row r="18" spans="1:6" ht="12.75">
      <c r="A18" s="84">
        <v>16</v>
      </c>
      <c r="B18" s="85" t="s">
        <v>289</v>
      </c>
      <c r="C18" s="85" t="s">
        <v>290</v>
      </c>
      <c r="D18" s="85" t="s">
        <v>17</v>
      </c>
      <c r="E18" s="86">
        <v>1</v>
      </c>
      <c r="F18" s="83"/>
    </row>
    <row r="19" spans="1:6" ht="12.75">
      <c r="A19" s="84">
        <v>17</v>
      </c>
      <c r="B19" s="85" t="s">
        <v>291</v>
      </c>
      <c r="C19" s="85" t="s">
        <v>292</v>
      </c>
      <c r="D19" s="85" t="s">
        <v>17</v>
      </c>
      <c r="E19" s="86">
        <v>1</v>
      </c>
      <c r="F19" s="83"/>
    </row>
    <row r="20" spans="1:6" ht="12.75">
      <c r="A20" s="84">
        <v>18</v>
      </c>
      <c r="B20" s="85" t="s">
        <v>293</v>
      </c>
      <c r="C20" s="85" t="s">
        <v>294</v>
      </c>
      <c r="D20" s="85" t="s">
        <v>17</v>
      </c>
      <c r="E20" s="86">
        <v>1</v>
      </c>
      <c r="F20" s="83"/>
    </row>
    <row r="21" spans="1:6" ht="12.75">
      <c r="A21" s="84">
        <v>19</v>
      </c>
      <c r="B21" s="85" t="s">
        <v>295</v>
      </c>
      <c r="C21" s="85" t="s">
        <v>296</v>
      </c>
      <c r="D21" s="85" t="s">
        <v>17</v>
      </c>
      <c r="E21" s="86">
        <v>1</v>
      </c>
      <c r="F21" s="83"/>
    </row>
    <row r="22" spans="1:6" ht="12.75">
      <c r="A22" s="84">
        <v>20</v>
      </c>
      <c r="B22" s="85" t="s">
        <v>297</v>
      </c>
      <c r="C22" s="85" t="s">
        <v>251</v>
      </c>
      <c r="D22" s="85" t="s">
        <v>17</v>
      </c>
      <c r="E22" s="86">
        <v>1</v>
      </c>
      <c r="F22" s="83"/>
    </row>
    <row r="23" spans="1:6" ht="12.75">
      <c r="A23" s="84">
        <v>21</v>
      </c>
      <c r="B23" s="85" t="s">
        <v>298</v>
      </c>
      <c r="C23" s="85" t="s">
        <v>299</v>
      </c>
      <c r="D23" s="85" t="s">
        <v>17</v>
      </c>
      <c r="E23" s="86">
        <v>124</v>
      </c>
      <c r="F23" s="83"/>
    </row>
    <row r="24" spans="1:6" ht="12.75">
      <c r="A24" s="84">
        <v>22</v>
      </c>
      <c r="B24" s="85" t="s">
        <v>300</v>
      </c>
      <c r="C24" s="85" t="s">
        <v>301</v>
      </c>
      <c r="D24" s="85" t="s">
        <v>17</v>
      </c>
      <c r="E24" s="86">
        <v>124</v>
      </c>
      <c r="F24" s="83"/>
    </row>
    <row r="25" spans="1:6" ht="12.75">
      <c r="A25" s="84">
        <v>23</v>
      </c>
      <c r="B25" s="85" t="s">
        <v>302</v>
      </c>
      <c r="C25" s="85" t="s">
        <v>303</v>
      </c>
      <c r="D25" s="85" t="s">
        <v>17</v>
      </c>
      <c r="E25" s="86">
        <v>4</v>
      </c>
      <c r="F25" s="83"/>
    </row>
    <row r="26" spans="1:6" ht="12.75">
      <c r="A26" s="84">
        <v>24</v>
      </c>
      <c r="B26" s="85" t="s">
        <v>304</v>
      </c>
      <c r="C26" s="85" t="s">
        <v>305</v>
      </c>
      <c r="D26" s="85" t="s">
        <v>17</v>
      </c>
      <c r="E26" s="86">
        <v>4</v>
      </c>
      <c r="F26" s="83"/>
    </row>
    <row r="27" spans="1:6" ht="12.75">
      <c r="A27" s="84">
        <v>25</v>
      </c>
      <c r="B27" s="85" t="s">
        <v>306</v>
      </c>
      <c r="C27" s="85" t="s">
        <v>307</v>
      </c>
      <c r="D27" s="85" t="s">
        <v>17</v>
      </c>
      <c r="E27" s="86">
        <v>4</v>
      </c>
      <c r="F27" s="83"/>
    </row>
    <row r="28" spans="1:6" ht="12.75">
      <c r="A28" s="84">
        <v>26</v>
      </c>
      <c r="B28" s="85" t="s">
        <v>308</v>
      </c>
      <c r="C28" s="85" t="s">
        <v>309</v>
      </c>
      <c r="D28" s="85" t="s">
        <v>17</v>
      </c>
      <c r="E28" s="86">
        <v>1</v>
      </c>
      <c r="F28" s="83"/>
    </row>
    <row r="29" spans="1:6" ht="12.75">
      <c r="A29" s="84">
        <v>27</v>
      </c>
      <c r="B29" s="85" t="s">
        <v>310</v>
      </c>
      <c r="C29" s="85" t="s">
        <v>311</v>
      </c>
      <c r="D29" s="85" t="s">
        <v>17</v>
      </c>
      <c r="E29" s="86">
        <v>90</v>
      </c>
      <c r="F29" s="83"/>
    </row>
    <row r="30" spans="1:6" ht="12.75">
      <c r="A30" s="84">
        <v>28</v>
      </c>
      <c r="B30" s="85" t="s">
        <v>312</v>
      </c>
      <c r="C30" s="85" t="s">
        <v>313</v>
      </c>
      <c r="D30" s="85" t="s">
        <v>17</v>
      </c>
      <c r="E30" s="86">
        <v>2</v>
      </c>
      <c r="F30" s="83"/>
    </row>
    <row r="31" spans="1:6" ht="12.75">
      <c r="A31" s="84">
        <v>29</v>
      </c>
      <c r="B31" s="85" t="s">
        <v>314</v>
      </c>
      <c r="C31" s="85" t="s">
        <v>315</v>
      </c>
      <c r="D31" s="85" t="s">
        <v>17</v>
      </c>
      <c r="E31" s="86">
        <v>2</v>
      </c>
      <c r="F31" s="83"/>
    </row>
    <row r="32" spans="1:6" ht="12.75">
      <c r="A32" s="84">
        <v>30</v>
      </c>
      <c r="B32" s="85" t="s">
        <v>316</v>
      </c>
      <c r="C32" s="85" t="s">
        <v>317</v>
      </c>
      <c r="D32" s="85" t="s">
        <v>17</v>
      </c>
      <c r="E32" s="86">
        <v>1</v>
      </c>
      <c r="F32" s="83"/>
    </row>
    <row r="33" spans="1:6" ht="12.75">
      <c r="A33" s="84">
        <v>31</v>
      </c>
      <c r="B33" s="85" t="s">
        <v>318</v>
      </c>
      <c r="C33" s="85" t="s">
        <v>319</v>
      </c>
      <c r="D33" s="85" t="s">
        <v>17</v>
      </c>
      <c r="E33" s="86">
        <v>5</v>
      </c>
      <c r="F33" s="83"/>
    </row>
    <row r="34" spans="1:6" ht="12.75">
      <c r="A34" s="84">
        <v>32</v>
      </c>
      <c r="B34" s="85" t="s">
        <v>320</v>
      </c>
      <c r="C34" s="85" t="s">
        <v>321</v>
      </c>
      <c r="D34" s="85" t="s">
        <v>17</v>
      </c>
      <c r="E34" s="86">
        <v>1</v>
      </c>
      <c r="F34" s="83"/>
    </row>
    <row r="35" spans="1:6" ht="12.75">
      <c r="A35" s="84">
        <v>33</v>
      </c>
      <c r="B35" s="85" t="s">
        <v>322</v>
      </c>
      <c r="C35" s="85" t="s">
        <v>323</v>
      </c>
      <c r="D35" s="85" t="s">
        <v>17</v>
      </c>
      <c r="E35" s="86">
        <v>5</v>
      </c>
      <c r="F35" s="83"/>
    </row>
    <row r="36" spans="1:6" ht="12.75">
      <c r="A36" s="84">
        <v>34</v>
      </c>
      <c r="B36" s="85" t="s">
        <v>324</v>
      </c>
      <c r="C36" s="85" t="s">
        <v>325</v>
      </c>
      <c r="D36" s="85" t="s">
        <v>17</v>
      </c>
      <c r="E36" s="86">
        <v>1</v>
      </c>
      <c r="F36" s="83"/>
    </row>
    <row r="37" spans="1:6" ht="12.75">
      <c r="A37" s="84">
        <v>35</v>
      </c>
      <c r="B37" s="85" t="s">
        <v>326</v>
      </c>
      <c r="C37" s="85" t="s">
        <v>245</v>
      </c>
      <c r="D37" s="85" t="s">
        <v>17</v>
      </c>
      <c r="E37" s="86">
        <v>7</v>
      </c>
      <c r="F37" s="83"/>
    </row>
    <row r="38" spans="1:6" ht="12.75">
      <c r="A38" s="84">
        <v>36</v>
      </c>
      <c r="B38" s="85" t="s">
        <v>327</v>
      </c>
      <c r="C38" s="85" t="s">
        <v>247</v>
      </c>
      <c r="D38" s="85" t="s">
        <v>17</v>
      </c>
      <c r="E38" s="86">
        <v>1</v>
      </c>
      <c r="F38" s="83"/>
    </row>
    <row r="39" spans="1:6" ht="12.75">
      <c r="A39" s="96">
        <v>37</v>
      </c>
      <c r="B39" s="97" t="s">
        <v>328</v>
      </c>
      <c r="C39" s="97" t="s">
        <v>329</v>
      </c>
      <c r="D39" s="97" t="s">
        <v>17</v>
      </c>
      <c r="E39" s="98">
        <v>2</v>
      </c>
      <c r="F39" s="99"/>
    </row>
    <row r="40" spans="1:6" ht="12.75">
      <c r="A40" s="96">
        <v>38</v>
      </c>
      <c r="B40" s="97" t="s">
        <v>330</v>
      </c>
      <c r="C40" s="97" t="s">
        <v>331</v>
      </c>
      <c r="D40" s="97" t="s">
        <v>17</v>
      </c>
      <c r="E40" s="98">
        <v>1</v>
      </c>
      <c r="F40" s="99"/>
    </row>
    <row r="41" spans="1:6" ht="12.75">
      <c r="A41" s="96">
        <v>39</v>
      </c>
      <c r="B41" s="97" t="s">
        <v>332</v>
      </c>
      <c r="C41" s="97" t="s">
        <v>333</v>
      </c>
      <c r="D41" s="97" t="s">
        <v>17</v>
      </c>
      <c r="E41" s="98">
        <v>1</v>
      </c>
      <c r="F41" s="99"/>
    </row>
    <row r="42" spans="1:6" ht="12.75">
      <c r="A42" s="96">
        <v>40</v>
      </c>
      <c r="B42" s="97" t="s">
        <v>334</v>
      </c>
      <c r="C42" s="97" t="s">
        <v>335</v>
      </c>
      <c r="D42" s="97" t="s">
        <v>17</v>
      </c>
      <c r="E42" s="98">
        <v>1</v>
      </c>
      <c r="F42" s="99"/>
    </row>
    <row r="43" spans="1:6" ht="12.75">
      <c r="A43" s="96">
        <v>41</v>
      </c>
      <c r="B43" s="97" t="s">
        <v>336</v>
      </c>
      <c r="C43" s="97" t="s">
        <v>337</v>
      </c>
      <c r="D43" s="97" t="s">
        <v>17</v>
      </c>
      <c r="E43" s="98">
        <v>1</v>
      </c>
      <c r="F43" s="99"/>
    </row>
    <row r="44" spans="1:6" ht="12.75">
      <c r="A44" s="96">
        <v>42</v>
      </c>
      <c r="B44" s="97" t="s">
        <v>338</v>
      </c>
      <c r="C44" s="97" t="s">
        <v>339</v>
      </c>
      <c r="D44" s="97" t="s">
        <v>17</v>
      </c>
      <c r="E44" s="98">
        <v>12</v>
      </c>
      <c r="F44" s="99"/>
    </row>
    <row r="45" spans="1:6" ht="12.75">
      <c r="A45" s="96">
        <v>43</v>
      </c>
      <c r="B45" s="97" t="s">
        <v>340</v>
      </c>
      <c r="C45" s="97" t="s">
        <v>341</v>
      </c>
      <c r="D45" s="97" t="s">
        <v>17</v>
      </c>
      <c r="E45" s="98">
        <v>2</v>
      </c>
      <c r="F45" s="99"/>
    </row>
    <row r="46" spans="1:6" ht="12.75">
      <c r="A46" s="96">
        <v>44</v>
      </c>
      <c r="B46" s="97" t="s">
        <v>342</v>
      </c>
      <c r="C46" s="97" t="s">
        <v>343</v>
      </c>
      <c r="D46" s="97" t="s">
        <v>17</v>
      </c>
      <c r="E46" s="98">
        <v>2</v>
      </c>
      <c r="F46" s="99"/>
    </row>
    <row r="47" spans="1:6" ht="12.75">
      <c r="A47" s="96">
        <v>8</v>
      </c>
      <c r="B47" s="97" t="s">
        <v>344</v>
      </c>
      <c r="C47" s="97" t="s">
        <v>345</v>
      </c>
      <c r="D47" s="97" t="s">
        <v>17</v>
      </c>
      <c r="E47" s="98">
        <v>8</v>
      </c>
      <c r="F47" s="99"/>
    </row>
    <row r="48" spans="1:6" ht="12.75">
      <c r="A48" s="96">
        <v>46</v>
      </c>
      <c r="B48" s="97" t="s">
        <v>346</v>
      </c>
      <c r="C48" s="97" t="s">
        <v>347</v>
      </c>
      <c r="D48" s="97" t="s">
        <v>17</v>
      </c>
      <c r="E48" s="98">
        <v>1</v>
      </c>
      <c r="F48" s="99"/>
    </row>
    <row r="49" spans="1:6" ht="12.75">
      <c r="A49" s="96">
        <v>47</v>
      </c>
      <c r="B49" s="97" t="s">
        <v>348</v>
      </c>
      <c r="C49" s="97" t="s">
        <v>349</v>
      </c>
      <c r="D49" s="97" t="s">
        <v>17</v>
      </c>
      <c r="E49" s="98">
        <v>36</v>
      </c>
      <c r="F49" s="99"/>
    </row>
    <row r="50" spans="1:6" ht="12.75">
      <c r="A50" s="84">
        <v>48</v>
      </c>
      <c r="B50" s="85" t="s">
        <v>350</v>
      </c>
      <c r="C50" s="85" t="s">
        <v>351</v>
      </c>
      <c r="D50" s="85" t="s">
        <v>17</v>
      </c>
      <c r="E50" s="86">
        <v>4</v>
      </c>
      <c r="F50" s="83"/>
    </row>
    <row r="51" spans="1:6" ht="12.75">
      <c r="A51" s="84">
        <v>49</v>
      </c>
      <c r="B51" s="85" t="s">
        <v>352</v>
      </c>
      <c r="C51" s="85" t="s">
        <v>353</v>
      </c>
      <c r="D51" s="85" t="s">
        <v>17</v>
      </c>
      <c r="E51" s="86">
        <v>4</v>
      </c>
      <c r="F51" s="99"/>
    </row>
    <row r="52" spans="1:6" ht="12.75">
      <c r="A52" s="84">
        <v>50</v>
      </c>
      <c r="B52" s="88" t="s">
        <v>342</v>
      </c>
      <c r="C52" s="88" t="s">
        <v>343</v>
      </c>
      <c r="D52" s="88" t="s">
        <v>17</v>
      </c>
      <c r="E52" s="89">
        <v>12</v>
      </c>
      <c r="F52" s="99"/>
    </row>
    <row r="53" spans="1:6" ht="12.75">
      <c r="A53" s="84">
        <v>51</v>
      </c>
      <c r="B53" s="85" t="s">
        <v>354</v>
      </c>
      <c r="C53" s="85" t="s">
        <v>571</v>
      </c>
      <c r="D53" s="85" t="s">
        <v>17</v>
      </c>
      <c r="E53" s="86">
        <v>1</v>
      </c>
      <c r="F53" s="99"/>
    </row>
    <row r="54" spans="1:6" ht="12.75">
      <c r="A54" s="84">
        <v>52</v>
      </c>
      <c r="B54" s="85" t="s">
        <v>355</v>
      </c>
      <c r="C54" s="85" t="s">
        <v>355</v>
      </c>
      <c r="D54" s="85" t="s">
        <v>255</v>
      </c>
      <c r="E54" s="86">
        <v>1</v>
      </c>
      <c r="F54" s="99"/>
    </row>
    <row r="55" spans="1:6" ht="12.75">
      <c r="A55" s="84">
        <v>53</v>
      </c>
      <c r="B55" s="85" t="s">
        <v>257</v>
      </c>
      <c r="C55" s="85" t="s">
        <v>257</v>
      </c>
      <c r="D55" s="85" t="s">
        <v>255</v>
      </c>
      <c r="E55" s="86">
        <v>1</v>
      </c>
      <c r="F55" s="99"/>
    </row>
    <row r="56" spans="1:6" ht="12.75">
      <c r="A56" s="84">
        <v>54</v>
      </c>
      <c r="B56" s="85" t="s">
        <v>356</v>
      </c>
      <c r="C56" s="85" t="s">
        <v>572</v>
      </c>
      <c r="D56" s="85" t="s">
        <v>255</v>
      </c>
      <c r="E56" s="86">
        <v>1</v>
      </c>
      <c r="F56" s="99"/>
    </row>
    <row r="57" spans="1:6" ht="12.75">
      <c r="A57" s="84">
        <v>55</v>
      </c>
      <c r="B57" s="85" t="s">
        <v>357</v>
      </c>
      <c r="C57" s="85" t="s">
        <v>573</v>
      </c>
      <c r="D57" s="85" t="s">
        <v>255</v>
      </c>
      <c r="E57" s="86">
        <v>1</v>
      </c>
      <c r="F57" s="99"/>
    </row>
    <row r="58" spans="1:6" ht="12.75">
      <c r="A58" s="84">
        <v>56</v>
      </c>
      <c r="B58" s="85" t="s">
        <v>260</v>
      </c>
      <c r="C58" s="85" t="s">
        <v>575</v>
      </c>
      <c r="D58" s="85" t="s">
        <v>255</v>
      </c>
      <c r="E58" s="86">
        <v>1</v>
      </c>
      <c r="F58" s="99"/>
    </row>
    <row r="59" spans="1:6" ht="12.75">
      <c r="A59" s="84">
        <v>57</v>
      </c>
      <c r="B59" s="85" t="s">
        <v>262</v>
      </c>
      <c r="C59" s="85" t="s">
        <v>574</v>
      </c>
      <c r="D59" s="85" t="s">
        <v>255</v>
      </c>
      <c r="E59" s="86">
        <v>1</v>
      </c>
      <c r="F59" s="99"/>
    </row>
    <row r="60" spans="1:6" ht="12.75">
      <c r="A60" s="84">
        <v>58</v>
      </c>
      <c r="B60" s="85" t="s">
        <v>261</v>
      </c>
      <c r="C60" s="85" t="s">
        <v>261</v>
      </c>
      <c r="D60" s="85" t="s">
        <v>255</v>
      </c>
      <c r="E60" s="86">
        <v>1</v>
      </c>
      <c r="F60" s="99"/>
    </row>
    <row r="61" spans="1:6" ht="13.5" thickBot="1">
      <c r="A61" s="91"/>
      <c r="B61" s="92" t="s">
        <v>263</v>
      </c>
      <c r="C61" s="93"/>
      <c r="D61" s="93"/>
      <c r="E61" s="100"/>
      <c r="F61" s="95">
        <f>SUM(F3:F60)</f>
        <v>0</v>
      </c>
    </row>
    <row r="62" ht="12.75" thickBot="1">
      <c r="F62" s="10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6">
      <selection activeCell="F54" sqref="F3:F54"/>
    </sheetView>
  </sheetViews>
  <sheetFormatPr defaultColWidth="9.125" defaultRowHeight="12.75"/>
  <cols>
    <col min="1" max="1" width="2.75390625" style="0" bestFit="1" customWidth="1"/>
    <col min="2" max="2" width="16.125" style="0" bestFit="1" customWidth="1"/>
    <col min="3" max="3" width="44.25390625" style="0" bestFit="1" customWidth="1"/>
    <col min="4" max="4" width="4.375" style="0" bestFit="1" customWidth="1"/>
    <col min="5" max="5" width="7.125" style="0" bestFit="1" customWidth="1"/>
    <col min="6" max="6" width="8.875" style="0" bestFit="1" customWidth="1"/>
  </cols>
  <sheetData>
    <row r="1" spans="1:6" ht="12.75">
      <c r="A1" s="79"/>
      <c r="B1" s="78" t="s">
        <v>388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3"/>
    </row>
    <row r="3" spans="1:6" ht="12.75">
      <c r="A3" s="84">
        <v>1</v>
      </c>
      <c r="B3" s="85" t="s">
        <v>96</v>
      </c>
      <c r="C3" s="85" t="s">
        <v>97</v>
      </c>
      <c r="D3" s="85" t="s">
        <v>17</v>
      </c>
      <c r="E3" s="86">
        <v>2</v>
      </c>
      <c r="F3" s="83"/>
    </row>
    <row r="4" spans="1:6" ht="12.75">
      <c r="A4" s="84">
        <v>2</v>
      </c>
      <c r="B4" s="85" t="s">
        <v>100</v>
      </c>
      <c r="C4" s="85" t="s">
        <v>101</v>
      </c>
      <c r="D4" s="85" t="s">
        <v>17</v>
      </c>
      <c r="E4" s="86">
        <v>2</v>
      </c>
      <c r="F4" s="83"/>
    </row>
    <row r="5" spans="1:6" ht="12.75">
      <c r="A5" s="84">
        <v>3</v>
      </c>
      <c r="B5" s="85" t="s">
        <v>102</v>
      </c>
      <c r="C5" s="85" t="s">
        <v>103</v>
      </c>
      <c r="D5" s="85" t="s">
        <v>104</v>
      </c>
      <c r="E5" s="86">
        <v>2</v>
      </c>
      <c r="F5" s="83"/>
    </row>
    <row r="6" spans="1:6" ht="12.75">
      <c r="A6" s="84">
        <v>4</v>
      </c>
      <c r="B6" s="85" t="s">
        <v>105</v>
      </c>
      <c r="C6" s="85" t="s">
        <v>106</v>
      </c>
      <c r="D6" s="85" t="s">
        <v>17</v>
      </c>
      <c r="E6" s="86">
        <v>2</v>
      </c>
      <c r="F6" s="83"/>
    </row>
    <row r="7" spans="1:6" ht="12.75">
      <c r="A7" s="84">
        <v>5</v>
      </c>
      <c r="B7" s="85" t="s">
        <v>107</v>
      </c>
      <c r="C7" s="85" t="s">
        <v>108</v>
      </c>
      <c r="D7" s="85" t="s">
        <v>104</v>
      </c>
      <c r="E7" s="86">
        <v>2</v>
      </c>
      <c r="F7" s="83"/>
    </row>
    <row r="8" spans="1:6" ht="12.75">
      <c r="A8" s="84">
        <v>6</v>
      </c>
      <c r="B8" s="85" t="s">
        <v>109</v>
      </c>
      <c r="C8" s="85" t="s">
        <v>110</v>
      </c>
      <c r="D8" s="85" t="s">
        <v>17</v>
      </c>
      <c r="E8" s="86">
        <v>6</v>
      </c>
      <c r="F8" s="83"/>
    </row>
    <row r="9" spans="1:6" ht="12.75">
      <c r="A9" s="84">
        <v>7</v>
      </c>
      <c r="B9" s="85" t="s">
        <v>111</v>
      </c>
      <c r="C9" s="85" t="s">
        <v>112</v>
      </c>
      <c r="D9" s="85" t="s">
        <v>104</v>
      </c>
      <c r="E9" s="86">
        <v>4</v>
      </c>
      <c r="F9" s="83"/>
    </row>
    <row r="10" spans="1:6" ht="12.75">
      <c r="A10" s="84">
        <v>8</v>
      </c>
      <c r="B10" s="85" t="s">
        <v>113</v>
      </c>
      <c r="C10" s="85" t="s">
        <v>114</v>
      </c>
      <c r="D10" s="85" t="s">
        <v>104</v>
      </c>
      <c r="E10" s="86">
        <v>4</v>
      </c>
      <c r="F10" s="83"/>
    </row>
    <row r="11" spans="1:6" ht="12.75">
      <c r="A11" s="84">
        <v>9</v>
      </c>
      <c r="B11" s="85" t="s">
        <v>116</v>
      </c>
      <c r="C11" s="85" t="s">
        <v>117</v>
      </c>
      <c r="D11" s="85" t="s">
        <v>17</v>
      </c>
      <c r="E11" s="86">
        <v>4</v>
      </c>
      <c r="F11" s="83"/>
    </row>
    <row r="12" spans="1:6" ht="12.75">
      <c r="A12" s="84">
        <v>10</v>
      </c>
      <c r="B12" s="85" t="s">
        <v>118</v>
      </c>
      <c r="C12" s="85" t="s">
        <v>119</v>
      </c>
      <c r="D12" s="85" t="s">
        <v>17</v>
      </c>
      <c r="E12" s="86">
        <v>2</v>
      </c>
      <c r="F12" s="83"/>
    </row>
    <row r="13" spans="1:6" ht="12.75">
      <c r="A13" s="84">
        <v>11</v>
      </c>
      <c r="B13" s="85" t="s">
        <v>120</v>
      </c>
      <c r="C13" s="85" t="s">
        <v>121</v>
      </c>
      <c r="D13" s="85" t="s">
        <v>17</v>
      </c>
      <c r="E13" s="86">
        <v>14</v>
      </c>
      <c r="F13" s="83"/>
    </row>
    <row r="14" spans="1:6" ht="12.75">
      <c r="A14" s="87">
        <v>12</v>
      </c>
      <c r="B14" s="88" t="s">
        <v>218</v>
      </c>
      <c r="C14" s="88" t="s">
        <v>219</v>
      </c>
      <c r="D14" s="88" t="s">
        <v>17</v>
      </c>
      <c r="E14" s="89">
        <v>2</v>
      </c>
      <c r="F14" s="90"/>
    </row>
    <row r="15" spans="1:6" ht="12.75">
      <c r="A15" s="87">
        <v>13</v>
      </c>
      <c r="B15" s="88" t="s">
        <v>220</v>
      </c>
      <c r="C15" s="88" t="s">
        <v>221</v>
      </c>
      <c r="D15" s="88" t="s">
        <v>17</v>
      </c>
      <c r="E15" s="89">
        <v>2</v>
      </c>
      <c r="F15" s="90"/>
    </row>
    <row r="16" spans="1:6" ht="12.75">
      <c r="A16" s="87">
        <v>14</v>
      </c>
      <c r="B16" s="88" t="s">
        <v>366</v>
      </c>
      <c r="C16" s="88" t="s">
        <v>367</v>
      </c>
      <c r="D16" s="88" t="s">
        <v>17</v>
      </c>
      <c r="E16" s="89">
        <v>1</v>
      </c>
      <c r="F16" s="90"/>
    </row>
    <row r="17" spans="1:6" ht="12.75">
      <c r="A17" s="87">
        <v>15</v>
      </c>
      <c r="B17" s="88" t="s">
        <v>368</v>
      </c>
      <c r="C17" s="88" t="s">
        <v>369</v>
      </c>
      <c r="D17" s="88" t="s">
        <v>17</v>
      </c>
      <c r="E17" s="89">
        <v>1</v>
      </c>
      <c r="F17" s="90"/>
    </row>
    <row r="18" spans="1:6" ht="12.75">
      <c r="A18" s="87">
        <v>16</v>
      </c>
      <c r="B18" s="88" t="s">
        <v>370</v>
      </c>
      <c r="C18" s="88" t="s">
        <v>169</v>
      </c>
      <c r="D18" s="88" t="s">
        <v>17</v>
      </c>
      <c r="E18" s="89">
        <v>2</v>
      </c>
      <c r="F18" s="90"/>
    </row>
    <row r="19" spans="1:6" ht="12.75">
      <c r="A19" s="87">
        <v>17</v>
      </c>
      <c r="B19" s="88" t="s">
        <v>371</v>
      </c>
      <c r="C19" s="88" t="s">
        <v>372</v>
      </c>
      <c r="D19" s="88" t="s">
        <v>17</v>
      </c>
      <c r="E19" s="89">
        <v>12</v>
      </c>
      <c r="F19" s="90"/>
    </row>
    <row r="20" spans="1:6" ht="12.75">
      <c r="A20" s="87">
        <v>18</v>
      </c>
      <c r="B20" s="88" t="s">
        <v>178</v>
      </c>
      <c r="C20" s="88" t="s">
        <v>179</v>
      </c>
      <c r="D20" s="88" t="s">
        <v>17</v>
      </c>
      <c r="E20" s="89">
        <v>4</v>
      </c>
      <c r="F20" s="90"/>
    </row>
    <row r="21" spans="1:6" ht="12.75">
      <c r="A21" s="87">
        <v>19</v>
      </c>
      <c r="B21" s="88" t="s">
        <v>186</v>
      </c>
      <c r="C21" s="88" t="s">
        <v>187</v>
      </c>
      <c r="D21" s="88" t="s">
        <v>17</v>
      </c>
      <c r="E21" s="89">
        <v>1</v>
      </c>
      <c r="F21" s="90"/>
    </row>
    <row r="22" spans="1:6" ht="12.75">
      <c r="A22" s="87">
        <v>20</v>
      </c>
      <c r="B22" s="88" t="s">
        <v>373</v>
      </c>
      <c r="C22" s="88" t="s">
        <v>374</v>
      </c>
      <c r="D22" s="88" t="s">
        <v>17</v>
      </c>
      <c r="E22" s="89">
        <v>1</v>
      </c>
      <c r="F22" s="90"/>
    </row>
    <row r="23" spans="1:6" ht="12.75">
      <c r="A23" s="87">
        <v>21</v>
      </c>
      <c r="B23" s="88" t="s">
        <v>375</v>
      </c>
      <c r="C23" s="88" t="s">
        <v>376</v>
      </c>
      <c r="D23" s="88" t="s">
        <v>17</v>
      </c>
      <c r="E23" s="89">
        <v>2</v>
      </c>
      <c r="F23" s="90"/>
    </row>
    <row r="24" spans="1:6" ht="12.75">
      <c r="A24" s="87">
        <v>22</v>
      </c>
      <c r="B24" s="88" t="s">
        <v>190</v>
      </c>
      <c r="C24" s="88" t="s">
        <v>191</v>
      </c>
      <c r="D24" s="88" t="s">
        <v>17</v>
      </c>
      <c r="E24" s="89">
        <v>2</v>
      </c>
      <c r="F24" s="90"/>
    </row>
    <row r="25" spans="1:6" ht="12.75">
      <c r="A25" s="87">
        <v>23</v>
      </c>
      <c r="B25" s="88" t="s">
        <v>200</v>
      </c>
      <c r="C25" s="88" t="s">
        <v>201</v>
      </c>
      <c r="D25" s="88" t="s">
        <v>17</v>
      </c>
      <c r="E25" s="89">
        <v>29</v>
      </c>
      <c r="F25" s="90"/>
    </row>
    <row r="26" spans="1:6" ht="12.75">
      <c r="A26" s="87">
        <v>24</v>
      </c>
      <c r="B26" s="88" t="s">
        <v>198</v>
      </c>
      <c r="C26" s="88" t="s">
        <v>199</v>
      </c>
      <c r="D26" s="88" t="s">
        <v>17</v>
      </c>
      <c r="E26" s="89">
        <v>6</v>
      </c>
      <c r="F26" s="90"/>
    </row>
    <row r="27" spans="1:6" ht="12.75">
      <c r="A27" s="87">
        <v>25</v>
      </c>
      <c r="B27" s="88" t="s">
        <v>377</v>
      </c>
      <c r="C27" s="88" t="s">
        <v>378</v>
      </c>
      <c r="D27" s="88" t="s">
        <v>17</v>
      </c>
      <c r="E27" s="89">
        <v>3</v>
      </c>
      <c r="F27" s="90"/>
    </row>
    <row r="28" spans="1:6" ht="12.75">
      <c r="A28" s="87">
        <v>26</v>
      </c>
      <c r="B28" s="88" t="s">
        <v>379</v>
      </c>
      <c r="C28" s="88" t="s">
        <v>380</v>
      </c>
      <c r="D28" s="88" t="s">
        <v>17</v>
      </c>
      <c r="E28" s="89">
        <v>6</v>
      </c>
      <c r="F28" s="90"/>
    </row>
    <row r="29" spans="1:6" ht="12.75">
      <c r="A29" s="87">
        <v>27</v>
      </c>
      <c r="B29" s="88" t="s">
        <v>202</v>
      </c>
      <c r="C29" s="88" t="s">
        <v>203</v>
      </c>
      <c r="D29" s="88" t="s">
        <v>17</v>
      </c>
      <c r="E29" s="89">
        <v>8</v>
      </c>
      <c r="F29" s="90"/>
    </row>
    <row r="30" spans="1:6" ht="12.75">
      <c r="A30" s="87">
        <v>28</v>
      </c>
      <c r="B30" s="88" t="s">
        <v>204</v>
      </c>
      <c r="C30" s="88" t="s">
        <v>205</v>
      </c>
      <c r="D30" s="88" t="s">
        <v>17</v>
      </c>
      <c r="E30" s="89">
        <v>3</v>
      </c>
      <c r="F30" s="90"/>
    </row>
    <row r="31" spans="1:6" ht="12.75">
      <c r="A31" s="87">
        <v>29</v>
      </c>
      <c r="B31" s="88" t="s">
        <v>206</v>
      </c>
      <c r="C31" s="88" t="s">
        <v>207</v>
      </c>
      <c r="D31" s="88" t="s">
        <v>17</v>
      </c>
      <c r="E31" s="89">
        <v>3</v>
      </c>
      <c r="F31" s="90"/>
    </row>
    <row r="32" spans="1:6" ht="12.75">
      <c r="A32" s="87">
        <v>30</v>
      </c>
      <c r="B32" s="88" t="s">
        <v>212</v>
      </c>
      <c r="C32" s="88" t="s">
        <v>213</v>
      </c>
      <c r="D32" s="88" t="s">
        <v>17</v>
      </c>
      <c r="E32" s="89">
        <v>3</v>
      </c>
      <c r="F32" s="90"/>
    </row>
    <row r="33" spans="1:6" ht="12.75">
      <c r="A33" s="87">
        <v>31</v>
      </c>
      <c r="B33" s="88" t="s">
        <v>208</v>
      </c>
      <c r="C33" s="88" t="s">
        <v>209</v>
      </c>
      <c r="D33" s="88" t="s">
        <v>104</v>
      </c>
      <c r="E33" s="89">
        <v>2</v>
      </c>
      <c r="F33" s="90"/>
    </row>
    <row r="34" spans="1:6" ht="12.75">
      <c r="A34" s="87">
        <v>32</v>
      </c>
      <c r="B34" s="88" t="s">
        <v>210</v>
      </c>
      <c r="C34" s="88" t="s">
        <v>211</v>
      </c>
      <c r="D34" s="88" t="s">
        <v>104</v>
      </c>
      <c r="E34" s="89">
        <v>1</v>
      </c>
      <c r="F34" s="90"/>
    </row>
    <row r="35" spans="1:6" ht="12.75">
      <c r="A35" s="87">
        <v>33</v>
      </c>
      <c r="B35" s="88" t="s">
        <v>214</v>
      </c>
      <c r="C35" s="88" t="s">
        <v>215</v>
      </c>
      <c r="D35" s="88" t="s">
        <v>104</v>
      </c>
      <c r="E35" s="89">
        <v>1</v>
      </c>
      <c r="F35" s="90"/>
    </row>
    <row r="36" spans="1:6" ht="12.75">
      <c r="A36" s="87">
        <v>34</v>
      </c>
      <c r="B36" s="88" t="s">
        <v>216</v>
      </c>
      <c r="C36" s="88" t="s">
        <v>217</v>
      </c>
      <c r="D36" s="88" t="s">
        <v>17</v>
      </c>
      <c r="E36" s="89">
        <v>3</v>
      </c>
      <c r="F36" s="90"/>
    </row>
    <row r="37" spans="1:6" ht="12.75">
      <c r="A37" s="87">
        <v>35</v>
      </c>
      <c r="B37" s="88" t="s">
        <v>248</v>
      </c>
      <c r="C37" s="88" t="s">
        <v>249</v>
      </c>
      <c r="D37" s="88" t="s">
        <v>17</v>
      </c>
      <c r="E37" s="89">
        <v>2</v>
      </c>
      <c r="F37" s="90"/>
    </row>
    <row r="38" spans="1:6" ht="12.75">
      <c r="A38" s="84">
        <v>36</v>
      </c>
      <c r="B38" s="85" t="s">
        <v>238</v>
      </c>
      <c r="C38" s="85" t="s">
        <v>239</v>
      </c>
      <c r="D38" s="85" t="s">
        <v>17</v>
      </c>
      <c r="E38" s="86">
        <v>8</v>
      </c>
      <c r="F38" s="83"/>
    </row>
    <row r="39" spans="1:6" ht="12.75">
      <c r="A39" s="84">
        <v>37</v>
      </c>
      <c r="B39" s="85" t="s">
        <v>226</v>
      </c>
      <c r="C39" s="85" t="s">
        <v>227</v>
      </c>
      <c r="D39" s="85" t="s">
        <v>17</v>
      </c>
      <c r="E39" s="86">
        <v>2</v>
      </c>
      <c r="F39" s="83"/>
    </row>
    <row r="40" spans="1:6" ht="12.75">
      <c r="A40" s="84">
        <v>38</v>
      </c>
      <c r="B40" s="85" t="s">
        <v>228</v>
      </c>
      <c r="C40" s="85" t="s">
        <v>229</v>
      </c>
      <c r="D40" s="85" t="s">
        <v>17</v>
      </c>
      <c r="E40" s="86">
        <v>2</v>
      </c>
      <c r="F40" s="83"/>
    </row>
    <row r="41" spans="1:6" ht="12.75">
      <c r="A41" s="84">
        <v>39</v>
      </c>
      <c r="B41" s="85" t="s">
        <v>230</v>
      </c>
      <c r="C41" s="85" t="s">
        <v>231</v>
      </c>
      <c r="D41" s="85" t="s">
        <v>17</v>
      </c>
      <c r="E41" s="86">
        <v>12</v>
      </c>
      <c r="F41" s="83"/>
    </row>
    <row r="42" spans="1:6" ht="12.75">
      <c r="A42" s="84">
        <v>40</v>
      </c>
      <c r="B42" s="85" t="s">
        <v>232</v>
      </c>
      <c r="C42" s="85" t="s">
        <v>233</v>
      </c>
      <c r="D42" s="85" t="s">
        <v>17</v>
      </c>
      <c r="E42" s="86">
        <v>12</v>
      </c>
      <c r="F42" s="83"/>
    </row>
    <row r="43" spans="1:6" ht="12.75">
      <c r="A43" s="84">
        <v>41</v>
      </c>
      <c r="B43" s="85" t="s">
        <v>234</v>
      </c>
      <c r="C43" s="85" t="s">
        <v>235</v>
      </c>
      <c r="D43" s="85" t="s">
        <v>17</v>
      </c>
      <c r="E43" s="86">
        <v>12</v>
      </c>
      <c r="F43" s="83"/>
    </row>
    <row r="44" spans="1:6" ht="12.75">
      <c r="A44" s="84">
        <v>42</v>
      </c>
      <c r="B44" s="85" t="s">
        <v>236</v>
      </c>
      <c r="C44" s="85" t="s">
        <v>237</v>
      </c>
      <c r="D44" s="85" t="s">
        <v>17</v>
      </c>
      <c r="E44" s="86">
        <v>6</v>
      </c>
      <c r="F44" s="83"/>
    </row>
    <row r="45" spans="1:6" ht="12.75">
      <c r="A45" s="84">
        <v>43</v>
      </c>
      <c r="B45" s="85" t="s">
        <v>381</v>
      </c>
      <c r="C45" s="85" t="s">
        <v>301</v>
      </c>
      <c r="D45" s="85" t="s">
        <v>17</v>
      </c>
      <c r="E45" s="86">
        <v>2</v>
      </c>
      <c r="F45" s="83"/>
    </row>
    <row r="46" spans="1:6" ht="12.75">
      <c r="A46" s="84">
        <v>44</v>
      </c>
      <c r="B46" s="85" t="s">
        <v>382</v>
      </c>
      <c r="C46" s="85" t="s">
        <v>299</v>
      </c>
      <c r="D46" s="85" t="s">
        <v>17</v>
      </c>
      <c r="E46" s="86">
        <v>2</v>
      </c>
      <c r="F46" s="83"/>
    </row>
    <row r="47" spans="1:6" ht="12.75">
      <c r="A47" s="84">
        <v>45</v>
      </c>
      <c r="B47" s="85" t="s">
        <v>250</v>
      </c>
      <c r="C47" s="85" t="s">
        <v>251</v>
      </c>
      <c r="D47" s="85" t="s">
        <v>17</v>
      </c>
      <c r="E47" s="86">
        <v>1</v>
      </c>
      <c r="F47" s="83"/>
    </row>
    <row r="48" spans="1:6" ht="12.75">
      <c r="A48" s="84">
        <v>46</v>
      </c>
      <c r="B48" s="85" t="s">
        <v>383</v>
      </c>
      <c r="C48" s="85"/>
      <c r="D48" s="85" t="s">
        <v>258</v>
      </c>
      <c r="E48" s="86">
        <v>1</v>
      </c>
      <c r="F48" s="83"/>
    </row>
    <row r="49" spans="1:6" ht="12.75">
      <c r="A49" s="84">
        <v>47</v>
      </c>
      <c r="B49" s="85" t="s">
        <v>384</v>
      </c>
      <c r="C49" s="85"/>
      <c r="D49" s="85" t="s">
        <v>258</v>
      </c>
      <c r="E49" s="86">
        <v>1</v>
      </c>
      <c r="F49" s="83"/>
    </row>
    <row r="50" spans="1:6" ht="12.75">
      <c r="A50" s="84"/>
      <c r="B50" s="85" t="s">
        <v>257</v>
      </c>
      <c r="C50" s="85"/>
      <c r="D50" s="85" t="s">
        <v>258</v>
      </c>
      <c r="E50" s="86">
        <v>1</v>
      </c>
      <c r="F50" s="83"/>
    </row>
    <row r="51" spans="1:6" ht="12.75">
      <c r="A51" s="84">
        <v>49</v>
      </c>
      <c r="B51" s="85" t="s">
        <v>259</v>
      </c>
      <c r="C51" s="85"/>
      <c r="D51" s="85" t="s">
        <v>258</v>
      </c>
      <c r="E51" s="86">
        <v>1</v>
      </c>
      <c r="F51" s="83"/>
    </row>
    <row r="52" spans="1:6" ht="12.75">
      <c r="A52" s="84">
        <v>50</v>
      </c>
      <c r="B52" s="85" t="s">
        <v>260</v>
      </c>
      <c r="C52" s="85"/>
      <c r="D52" s="85" t="s">
        <v>258</v>
      </c>
      <c r="E52" s="86">
        <v>1</v>
      </c>
      <c r="F52" s="83"/>
    </row>
    <row r="53" spans="1:6" ht="12.75">
      <c r="A53" s="84">
        <v>51</v>
      </c>
      <c r="B53" s="85" t="s">
        <v>262</v>
      </c>
      <c r="C53" s="85"/>
      <c r="D53" s="85" t="s">
        <v>258</v>
      </c>
      <c r="E53" s="86">
        <v>1</v>
      </c>
      <c r="F53" s="83"/>
    </row>
    <row r="54" spans="1:6" ht="12.75">
      <c r="A54" s="84">
        <v>52</v>
      </c>
      <c r="B54" s="85" t="s">
        <v>261</v>
      </c>
      <c r="C54" s="85"/>
      <c r="D54" s="85" t="s">
        <v>258</v>
      </c>
      <c r="E54" s="86">
        <v>1</v>
      </c>
      <c r="F54" s="83"/>
    </row>
    <row r="55" spans="1:6" ht="13.5" thickBot="1">
      <c r="A55" s="91"/>
      <c r="B55" s="92" t="s">
        <v>263</v>
      </c>
      <c r="C55" s="93"/>
      <c r="D55" s="93"/>
      <c r="E55" s="94"/>
      <c r="F55" s="95">
        <f>SUM(F3:F54)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6">
      <selection activeCell="F54" sqref="F3:F54"/>
    </sheetView>
  </sheetViews>
  <sheetFormatPr defaultColWidth="9.125" defaultRowHeight="12.75"/>
  <cols>
    <col min="1" max="1" width="2.75390625" style="0" bestFit="1" customWidth="1"/>
    <col min="2" max="2" width="16.125" style="0" bestFit="1" customWidth="1"/>
    <col min="3" max="3" width="44.25390625" style="0" bestFit="1" customWidth="1"/>
    <col min="4" max="4" width="4.375" style="0" bestFit="1" customWidth="1"/>
    <col min="5" max="5" width="7.125" style="0" bestFit="1" customWidth="1"/>
    <col min="6" max="6" width="8.875" style="0" bestFit="1" customWidth="1"/>
  </cols>
  <sheetData>
    <row r="1" spans="1:6" ht="12.75">
      <c r="A1" s="79"/>
      <c r="B1" s="78" t="s">
        <v>387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2" t="s">
        <v>265</v>
      </c>
    </row>
    <row r="3" spans="1:6" ht="12.75">
      <c r="A3" s="84">
        <v>1</v>
      </c>
      <c r="B3" s="85" t="s">
        <v>96</v>
      </c>
      <c r="C3" s="85" t="s">
        <v>97</v>
      </c>
      <c r="D3" s="85" t="s">
        <v>17</v>
      </c>
      <c r="E3" s="86">
        <v>2</v>
      </c>
      <c r="F3" s="83"/>
    </row>
    <row r="4" spans="1:6" ht="12.75">
      <c r="A4" s="84">
        <v>2</v>
      </c>
      <c r="B4" s="85" t="s">
        <v>100</v>
      </c>
      <c r="C4" s="85" t="s">
        <v>101</v>
      </c>
      <c r="D4" s="85" t="s">
        <v>17</v>
      </c>
      <c r="E4" s="86">
        <v>2</v>
      </c>
      <c r="F4" s="83"/>
    </row>
    <row r="5" spans="1:6" ht="12.75">
      <c r="A5" s="84">
        <v>3</v>
      </c>
      <c r="B5" s="85" t="s">
        <v>102</v>
      </c>
      <c r="C5" s="85" t="s">
        <v>103</v>
      </c>
      <c r="D5" s="85" t="s">
        <v>104</v>
      </c>
      <c r="E5" s="86">
        <v>2</v>
      </c>
      <c r="F5" s="83"/>
    </row>
    <row r="6" spans="1:6" ht="12.75">
      <c r="A6" s="84">
        <v>4</v>
      </c>
      <c r="B6" s="85" t="s">
        <v>105</v>
      </c>
      <c r="C6" s="85" t="s">
        <v>106</v>
      </c>
      <c r="D6" s="85" t="s">
        <v>17</v>
      </c>
      <c r="E6" s="86">
        <v>2</v>
      </c>
      <c r="F6" s="83"/>
    </row>
    <row r="7" spans="1:6" ht="12.75">
      <c r="A7" s="84">
        <v>5</v>
      </c>
      <c r="B7" s="85" t="s">
        <v>107</v>
      </c>
      <c r="C7" s="85" t="s">
        <v>108</v>
      </c>
      <c r="D7" s="85" t="s">
        <v>104</v>
      </c>
      <c r="E7" s="86">
        <v>2</v>
      </c>
      <c r="F7" s="83"/>
    </row>
    <row r="8" spans="1:6" ht="12.75">
      <c r="A8" s="84">
        <v>6</v>
      </c>
      <c r="B8" s="85" t="s">
        <v>109</v>
      </c>
      <c r="C8" s="85" t="s">
        <v>110</v>
      </c>
      <c r="D8" s="85" t="s">
        <v>17</v>
      </c>
      <c r="E8" s="86">
        <v>6</v>
      </c>
      <c r="F8" s="83"/>
    </row>
    <row r="9" spans="1:6" ht="12.75">
      <c r="A9" s="84">
        <v>7</v>
      </c>
      <c r="B9" s="85" t="s">
        <v>111</v>
      </c>
      <c r="C9" s="85" t="s">
        <v>112</v>
      </c>
      <c r="D9" s="85" t="s">
        <v>104</v>
      </c>
      <c r="E9" s="86">
        <v>4</v>
      </c>
      <c r="F9" s="83"/>
    </row>
    <row r="10" spans="1:6" ht="12.75">
      <c r="A10" s="84">
        <v>8</v>
      </c>
      <c r="B10" s="85" t="s">
        <v>113</v>
      </c>
      <c r="C10" s="85" t="s">
        <v>114</v>
      </c>
      <c r="D10" s="85" t="s">
        <v>104</v>
      </c>
      <c r="E10" s="86">
        <v>4</v>
      </c>
      <c r="F10" s="83"/>
    </row>
    <row r="11" spans="1:6" ht="12.75">
      <c r="A11" s="84">
        <v>9</v>
      </c>
      <c r="B11" s="85" t="s">
        <v>116</v>
      </c>
      <c r="C11" s="85" t="s">
        <v>117</v>
      </c>
      <c r="D11" s="85" t="s">
        <v>17</v>
      </c>
      <c r="E11" s="86">
        <v>4</v>
      </c>
      <c r="F11" s="83"/>
    </row>
    <row r="12" spans="1:6" ht="12.75">
      <c r="A12" s="84">
        <v>10</v>
      </c>
      <c r="B12" s="85" t="s">
        <v>118</v>
      </c>
      <c r="C12" s="85" t="s">
        <v>119</v>
      </c>
      <c r="D12" s="85" t="s">
        <v>17</v>
      </c>
      <c r="E12" s="86">
        <v>2</v>
      </c>
      <c r="F12" s="83"/>
    </row>
    <row r="13" spans="1:6" ht="12.75">
      <c r="A13" s="84">
        <v>11</v>
      </c>
      <c r="B13" s="85" t="s">
        <v>120</v>
      </c>
      <c r="C13" s="85" t="s">
        <v>121</v>
      </c>
      <c r="D13" s="85" t="s">
        <v>17</v>
      </c>
      <c r="E13" s="86">
        <v>14</v>
      </c>
      <c r="F13" s="83"/>
    </row>
    <row r="14" spans="1:6" ht="12.75">
      <c r="A14" s="96">
        <v>12</v>
      </c>
      <c r="B14" s="97" t="s">
        <v>218</v>
      </c>
      <c r="C14" s="97" t="s">
        <v>219</v>
      </c>
      <c r="D14" s="97" t="s">
        <v>17</v>
      </c>
      <c r="E14" s="98">
        <v>2</v>
      </c>
      <c r="F14" s="99"/>
    </row>
    <row r="15" spans="1:6" ht="12.75">
      <c r="A15" s="96">
        <v>13</v>
      </c>
      <c r="B15" s="97" t="s">
        <v>220</v>
      </c>
      <c r="C15" s="97" t="s">
        <v>221</v>
      </c>
      <c r="D15" s="97" t="s">
        <v>17</v>
      </c>
      <c r="E15" s="98">
        <v>2</v>
      </c>
      <c r="F15" s="99"/>
    </row>
    <row r="16" spans="1:6" ht="12.75">
      <c r="A16" s="96">
        <v>14</v>
      </c>
      <c r="B16" s="97" t="s">
        <v>366</v>
      </c>
      <c r="C16" s="97" t="s">
        <v>367</v>
      </c>
      <c r="D16" s="97" t="s">
        <v>17</v>
      </c>
      <c r="E16" s="98">
        <v>1</v>
      </c>
      <c r="F16" s="99"/>
    </row>
    <row r="17" spans="1:6" ht="12.75">
      <c r="A17" s="96">
        <v>15</v>
      </c>
      <c r="B17" s="97" t="s">
        <v>368</v>
      </c>
      <c r="C17" s="97" t="s">
        <v>369</v>
      </c>
      <c r="D17" s="97" t="s">
        <v>17</v>
      </c>
      <c r="E17" s="98">
        <v>1</v>
      </c>
      <c r="F17" s="99"/>
    </row>
    <row r="18" spans="1:6" ht="12.75">
      <c r="A18" s="96">
        <v>16</v>
      </c>
      <c r="B18" s="97" t="s">
        <v>371</v>
      </c>
      <c r="C18" s="97" t="s">
        <v>372</v>
      </c>
      <c r="D18" s="97" t="s">
        <v>17</v>
      </c>
      <c r="E18" s="98">
        <v>12</v>
      </c>
      <c r="F18" s="99"/>
    </row>
    <row r="19" spans="1:6" ht="12.75">
      <c r="A19" s="96">
        <v>17</v>
      </c>
      <c r="B19" s="97" t="s">
        <v>370</v>
      </c>
      <c r="C19" s="97" t="s">
        <v>169</v>
      </c>
      <c r="D19" s="97" t="s">
        <v>17</v>
      </c>
      <c r="E19" s="98">
        <v>2</v>
      </c>
      <c r="F19" s="99"/>
    </row>
    <row r="20" spans="1:6" ht="12.75">
      <c r="A20" s="96">
        <v>18</v>
      </c>
      <c r="B20" s="97" t="s">
        <v>178</v>
      </c>
      <c r="C20" s="97" t="s">
        <v>179</v>
      </c>
      <c r="D20" s="97" t="s">
        <v>17</v>
      </c>
      <c r="E20" s="98">
        <v>4</v>
      </c>
      <c r="F20" s="99"/>
    </row>
    <row r="21" spans="1:6" ht="12.75">
      <c r="A21" s="96">
        <v>19</v>
      </c>
      <c r="B21" s="97" t="s">
        <v>186</v>
      </c>
      <c r="C21" s="97" t="s">
        <v>187</v>
      </c>
      <c r="D21" s="97" t="s">
        <v>17</v>
      </c>
      <c r="E21" s="98">
        <v>1</v>
      </c>
      <c r="F21" s="99"/>
    </row>
    <row r="22" spans="1:6" ht="12.75">
      <c r="A22" s="96">
        <v>20</v>
      </c>
      <c r="B22" s="97" t="s">
        <v>373</v>
      </c>
      <c r="C22" s="97" t="s">
        <v>374</v>
      </c>
      <c r="D22" s="97" t="s">
        <v>17</v>
      </c>
      <c r="E22" s="98">
        <v>1</v>
      </c>
      <c r="F22" s="99"/>
    </row>
    <row r="23" spans="1:6" ht="12.75">
      <c r="A23" s="96">
        <v>21</v>
      </c>
      <c r="B23" s="97" t="s">
        <v>375</v>
      </c>
      <c r="C23" s="97" t="s">
        <v>376</v>
      </c>
      <c r="D23" s="97" t="s">
        <v>17</v>
      </c>
      <c r="E23" s="98">
        <v>2</v>
      </c>
      <c r="F23" s="99"/>
    </row>
    <row r="24" spans="1:6" ht="12.75">
      <c r="A24" s="96">
        <v>22</v>
      </c>
      <c r="B24" s="97" t="s">
        <v>190</v>
      </c>
      <c r="C24" s="97" t="s">
        <v>191</v>
      </c>
      <c r="D24" s="97" t="s">
        <v>17</v>
      </c>
      <c r="E24" s="98">
        <v>2</v>
      </c>
      <c r="F24" s="99"/>
    </row>
    <row r="25" spans="1:6" ht="12.75">
      <c r="A25" s="96">
        <v>23</v>
      </c>
      <c r="B25" s="97" t="s">
        <v>198</v>
      </c>
      <c r="C25" s="97" t="s">
        <v>199</v>
      </c>
      <c r="D25" s="97" t="s">
        <v>17</v>
      </c>
      <c r="E25" s="98">
        <v>6</v>
      </c>
      <c r="F25" s="99"/>
    </row>
    <row r="26" spans="1:6" ht="12.75">
      <c r="A26" s="96">
        <v>24</v>
      </c>
      <c r="B26" s="97" t="s">
        <v>200</v>
      </c>
      <c r="C26" s="97" t="s">
        <v>201</v>
      </c>
      <c r="D26" s="97" t="s">
        <v>17</v>
      </c>
      <c r="E26" s="98">
        <v>29</v>
      </c>
      <c r="F26" s="99"/>
    </row>
    <row r="27" spans="1:6" ht="12.75">
      <c r="A27" s="96">
        <v>25</v>
      </c>
      <c r="B27" s="97" t="s">
        <v>202</v>
      </c>
      <c r="C27" s="97" t="s">
        <v>203</v>
      </c>
      <c r="D27" s="97" t="s">
        <v>17</v>
      </c>
      <c r="E27" s="98">
        <v>8</v>
      </c>
      <c r="F27" s="99"/>
    </row>
    <row r="28" spans="1:6" ht="12.75">
      <c r="A28" s="96">
        <v>26</v>
      </c>
      <c r="B28" s="97" t="s">
        <v>377</v>
      </c>
      <c r="C28" s="97" t="s">
        <v>378</v>
      </c>
      <c r="D28" s="97" t="s">
        <v>17</v>
      </c>
      <c r="E28" s="98">
        <v>3</v>
      </c>
      <c r="F28" s="99"/>
    </row>
    <row r="29" spans="1:6" ht="12.75">
      <c r="A29" s="96">
        <v>27</v>
      </c>
      <c r="B29" s="97" t="s">
        <v>204</v>
      </c>
      <c r="C29" s="97" t="s">
        <v>205</v>
      </c>
      <c r="D29" s="97" t="s">
        <v>17</v>
      </c>
      <c r="E29" s="98">
        <v>3</v>
      </c>
      <c r="F29" s="99"/>
    </row>
    <row r="30" spans="1:6" ht="12.75">
      <c r="A30" s="96">
        <v>28</v>
      </c>
      <c r="B30" s="97" t="s">
        <v>206</v>
      </c>
      <c r="C30" s="97" t="s">
        <v>207</v>
      </c>
      <c r="D30" s="97" t="s">
        <v>17</v>
      </c>
      <c r="E30" s="98">
        <v>3</v>
      </c>
      <c r="F30" s="99"/>
    </row>
    <row r="31" spans="1:6" ht="12.75">
      <c r="A31" s="96">
        <v>29</v>
      </c>
      <c r="B31" s="97" t="s">
        <v>208</v>
      </c>
      <c r="C31" s="97" t="s">
        <v>209</v>
      </c>
      <c r="D31" s="97" t="s">
        <v>104</v>
      </c>
      <c r="E31" s="98">
        <v>2</v>
      </c>
      <c r="F31" s="99"/>
    </row>
    <row r="32" spans="1:6" ht="12.75">
      <c r="A32" s="96">
        <v>30</v>
      </c>
      <c r="B32" s="97" t="s">
        <v>210</v>
      </c>
      <c r="C32" s="97" t="s">
        <v>211</v>
      </c>
      <c r="D32" s="97" t="s">
        <v>104</v>
      </c>
      <c r="E32" s="98">
        <v>1</v>
      </c>
      <c r="F32" s="99"/>
    </row>
    <row r="33" spans="1:6" ht="12.75">
      <c r="A33" s="96">
        <v>31</v>
      </c>
      <c r="B33" s="97" t="s">
        <v>214</v>
      </c>
      <c r="C33" s="97" t="s">
        <v>215</v>
      </c>
      <c r="D33" s="97" t="s">
        <v>104</v>
      </c>
      <c r="E33" s="98">
        <v>1</v>
      </c>
      <c r="F33" s="99"/>
    </row>
    <row r="34" spans="1:6" ht="12.75">
      <c r="A34" s="96">
        <v>32</v>
      </c>
      <c r="B34" s="97" t="s">
        <v>216</v>
      </c>
      <c r="C34" s="97" t="s">
        <v>217</v>
      </c>
      <c r="D34" s="97" t="s">
        <v>17</v>
      </c>
      <c r="E34" s="98">
        <v>3</v>
      </c>
      <c r="F34" s="99"/>
    </row>
    <row r="35" spans="1:6" ht="12.75">
      <c r="A35" s="96">
        <v>33</v>
      </c>
      <c r="B35" s="97" t="s">
        <v>212</v>
      </c>
      <c r="C35" s="97" t="s">
        <v>213</v>
      </c>
      <c r="D35" s="97" t="s">
        <v>17</v>
      </c>
      <c r="E35" s="98">
        <v>3</v>
      </c>
      <c r="F35" s="99"/>
    </row>
    <row r="36" spans="1:6" ht="12.75">
      <c r="A36" s="84">
        <v>34</v>
      </c>
      <c r="B36" s="85" t="s">
        <v>248</v>
      </c>
      <c r="C36" s="85" t="s">
        <v>249</v>
      </c>
      <c r="D36" s="85" t="s">
        <v>17</v>
      </c>
      <c r="E36" s="86">
        <v>2</v>
      </c>
      <c r="F36" s="83"/>
    </row>
    <row r="37" spans="1:6" ht="12.75">
      <c r="A37" s="84">
        <v>35</v>
      </c>
      <c r="B37" s="85" t="s">
        <v>381</v>
      </c>
      <c r="C37" s="85" t="s">
        <v>301</v>
      </c>
      <c r="D37" s="85" t="s">
        <v>17</v>
      </c>
      <c r="E37" s="86">
        <v>2</v>
      </c>
      <c r="F37" s="83"/>
    </row>
    <row r="38" spans="1:6" ht="12.75">
      <c r="A38" s="84">
        <v>36</v>
      </c>
      <c r="B38" s="85" t="s">
        <v>382</v>
      </c>
      <c r="C38" s="85" t="s">
        <v>299</v>
      </c>
      <c r="D38" s="85" t="s">
        <v>17</v>
      </c>
      <c r="E38" s="86">
        <v>2</v>
      </c>
      <c r="F38" s="83"/>
    </row>
    <row r="39" spans="1:6" ht="12.75">
      <c r="A39" s="84">
        <v>37</v>
      </c>
      <c r="B39" s="85" t="s">
        <v>238</v>
      </c>
      <c r="C39" s="85" t="s">
        <v>239</v>
      </c>
      <c r="D39" s="85" t="s">
        <v>17</v>
      </c>
      <c r="E39" s="86">
        <v>8</v>
      </c>
      <c r="F39" s="83"/>
    </row>
    <row r="40" spans="1:6" ht="12.75">
      <c r="A40" s="84">
        <v>38</v>
      </c>
      <c r="B40" s="85" t="s">
        <v>226</v>
      </c>
      <c r="C40" s="85" t="s">
        <v>227</v>
      </c>
      <c r="D40" s="85" t="s">
        <v>17</v>
      </c>
      <c r="E40" s="86">
        <v>2</v>
      </c>
      <c r="F40" s="83"/>
    </row>
    <row r="41" spans="1:6" ht="12.75">
      <c r="A41" s="84">
        <v>39</v>
      </c>
      <c r="B41" s="85" t="s">
        <v>228</v>
      </c>
      <c r="C41" s="85" t="s">
        <v>229</v>
      </c>
      <c r="D41" s="85" t="s">
        <v>17</v>
      </c>
      <c r="E41" s="86">
        <v>2</v>
      </c>
      <c r="F41" s="83"/>
    </row>
    <row r="42" spans="1:6" ht="12.75">
      <c r="A42" s="84">
        <v>40</v>
      </c>
      <c r="B42" s="85" t="s">
        <v>379</v>
      </c>
      <c r="C42" s="85" t="s">
        <v>380</v>
      </c>
      <c r="D42" s="85" t="s">
        <v>17</v>
      </c>
      <c r="E42" s="86">
        <v>6</v>
      </c>
      <c r="F42" s="83"/>
    </row>
    <row r="43" spans="1:6" ht="12.75">
      <c r="A43" s="84">
        <v>41</v>
      </c>
      <c r="B43" s="85" t="s">
        <v>230</v>
      </c>
      <c r="C43" s="85" t="s">
        <v>231</v>
      </c>
      <c r="D43" s="85" t="s">
        <v>17</v>
      </c>
      <c r="E43" s="86">
        <v>12</v>
      </c>
      <c r="F43" s="83"/>
    </row>
    <row r="44" spans="1:6" ht="12.75">
      <c r="A44" s="84">
        <v>42</v>
      </c>
      <c r="B44" s="85" t="s">
        <v>232</v>
      </c>
      <c r="C44" s="85" t="s">
        <v>233</v>
      </c>
      <c r="D44" s="85" t="s">
        <v>17</v>
      </c>
      <c r="E44" s="86">
        <v>12</v>
      </c>
      <c r="F44" s="83"/>
    </row>
    <row r="45" spans="1:6" ht="12.75">
      <c r="A45" s="84">
        <v>43</v>
      </c>
      <c r="B45" s="85" t="s">
        <v>234</v>
      </c>
      <c r="C45" s="85" t="s">
        <v>235</v>
      </c>
      <c r="D45" s="85" t="s">
        <v>17</v>
      </c>
      <c r="E45" s="86">
        <v>12</v>
      </c>
      <c r="F45" s="83"/>
    </row>
    <row r="46" spans="1:6" ht="12.75">
      <c r="A46" s="84">
        <v>44</v>
      </c>
      <c r="B46" s="85" t="s">
        <v>236</v>
      </c>
      <c r="C46" s="85" t="s">
        <v>237</v>
      </c>
      <c r="D46" s="85" t="s">
        <v>17</v>
      </c>
      <c r="E46" s="86">
        <v>6</v>
      </c>
      <c r="F46" s="83"/>
    </row>
    <row r="47" spans="1:6" ht="12.75">
      <c r="A47" s="84">
        <v>45</v>
      </c>
      <c r="B47" s="85" t="s">
        <v>250</v>
      </c>
      <c r="C47" s="85" t="s">
        <v>251</v>
      </c>
      <c r="D47" s="85" t="s">
        <v>17</v>
      </c>
      <c r="E47" s="86">
        <v>1</v>
      </c>
      <c r="F47" s="83"/>
    </row>
    <row r="48" spans="1:6" ht="12.75">
      <c r="A48" s="84">
        <v>46</v>
      </c>
      <c r="B48" s="85" t="s">
        <v>254</v>
      </c>
      <c r="C48" s="85"/>
      <c r="D48" s="85" t="s">
        <v>255</v>
      </c>
      <c r="E48" s="86">
        <v>1</v>
      </c>
      <c r="F48" s="83"/>
    </row>
    <row r="49" spans="1:6" ht="12.75">
      <c r="A49" s="84">
        <v>47</v>
      </c>
      <c r="B49" s="85" t="s">
        <v>355</v>
      </c>
      <c r="C49" s="85"/>
      <c r="D49" s="85" t="s">
        <v>255</v>
      </c>
      <c r="E49" s="86">
        <v>1</v>
      </c>
      <c r="F49" s="83"/>
    </row>
    <row r="50" spans="1:6" ht="12.75">
      <c r="A50" s="84">
        <v>48</v>
      </c>
      <c r="B50" s="85" t="s">
        <v>257</v>
      </c>
      <c r="C50" s="85"/>
      <c r="D50" s="85" t="s">
        <v>255</v>
      </c>
      <c r="E50" s="86">
        <v>1</v>
      </c>
      <c r="F50" s="83"/>
    </row>
    <row r="51" spans="1:6" ht="12.75">
      <c r="A51" s="84">
        <v>49</v>
      </c>
      <c r="B51" s="85" t="s">
        <v>385</v>
      </c>
      <c r="C51" s="85"/>
      <c r="D51" s="85" t="s">
        <v>255</v>
      </c>
      <c r="E51" s="86">
        <v>1</v>
      </c>
      <c r="F51" s="83"/>
    </row>
    <row r="52" spans="1:6" ht="12.75">
      <c r="A52" s="84">
        <v>50</v>
      </c>
      <c r="B52" s="85" t="s">
        <v>386</v>
      </c>
      <c r="C52" s="85"/>
      <c r="D52" s="85" t="s">
        <v>255</v>
      </c>
      <c r="E52" s="86">
        <v>1</v>
      </c>
      <c r="F52" s="83"/>
    </row>
    <row r="53" spans="1:6" ht="12.75">
      <c r="A53" s="84">
        <v>51</v>
      </c>
      <c r="B53" s="85" t="s">
        <v>262</v>
      </c>
      <c r="C53" s="85"/>
      <c r="D53" s="85" t="s">
        <v>258</v>
      </c>
      <c r="E53" s="86">
        <v>1</v>
      </c>
      <c r="F53" s="83"/>
    </row>
    <row r="54" spans="1:6" ht="12.75">
      <c r="A54" s="84">
        <v>52</v>
      </c>
      <c r="B54" s="85" t="s">
        <v>261</v>
      </c>
      <c r="C54" s="85"/>
      <c r="D54" s="85" t="s">
        <v>255</v>
      </c>
      <c r="E54" s="86">
        <v>1</v>
      </c>
      <c r="F54" s="83"/>
    </row>
    <row r="55" spans="1:6" ht="13.5" thickBot="1">
      <c r="A55" s="91"/>
      <c r="B55" s="92" t="s">
        <v>263</v>
      </c>
      <c r="C55" s="93"/>
      <c r="D55" s="93"/>
      <c r="E55" s="94"/>
      <c r="F55" s="95">
        <f>SUM(F3:F54)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0">
      <selection activeCell="F33" sqref="F3:F33"/>
    </sheetView>
  </sheetViews>
  <sheetFormatPr defaultColWidth="9.125" defaultRowHeight="12.75"/>
  <cols>
    <col min="1" max="1" width="2.75390625" style="0" bestFit="1" customWidth="1"/>
    <col min="2" max="2" width="15.625" style="0" bestFit="1" customWidth="1"/>
    <col min="3" max="3" width="33.00390625" style="0" bestFit="1" customWidth="1"/>
    <col min="4" max="4" width="2.875" style="0" bestFit="1" customWidth="1"/>
    <col min="5" max="5" width="7.125" style="0" bestFit="1" customWidth="1"/>
    <col min="6" max="6" width="8.00390625" style="0" bestFit="1" customWidth="1"/>
  </cols>
  <sheetData>
    <row r="1" spans="1:6" ht="12.75">
      <c r="A1" s="79"/>
      <c r="B1" s="78" t="s">
        <v>414</v>
      </c>
      <c r="C1" s="78"/>
      <c r="D1" s="78"/>
      <c r="E1" s="78"/>
      <c r="F1" s="80"/>
    </row>
    <row r="2" spans="1:6" ht="12.75">
      <c r="A2" s="81" t="s">
        <v>90</v>
      </c>
      <c r="B2" s="102" t="s">
        <v>389</v>
      </c>
      <c r="C2" s="102" t="s">
        <v>92</v>
      </c>
      <c r="D2" s="102" t="s">
        <v>11</v>
      </c>
      <c r="E2" s="102" t="s">
        <v>390</v>
      </c>
      <c r="F2" s="103" t="s">
        <v>265</v>
      </c>
    </row>
    <row r="3" spans="1:6" ht="12.75">
      <c r="A3" s="84">
        <v>1</v>
      </c>
      <c r="B3" s="85" t="s">
        <v>115</v>
      </c>
      <c r="C3" s="85" t="s">
        <v>391</v>
      </c>
      <c r="D3" s="85" t="s">
        <v>17</v>
      </c>
      <c r="E3" s="86">
        <v>1</v>
      </c>
      <c r="F3" s="83"/>
    </row>
    <row r="4" spans="1:6" ht="12.75">
      <c r="A4" s="84">
        <v>2</v>
      </c>
      <c r="B4" s="85" t="s">
        <v>392</v>
      </c>
      <c r="C4" s="85" t="s">
        <v>393</v>
      </c>
      <c r="D4" s="85" t="s">
        <v>17</v>
      </c>
      <c r="E4" s="86">
        <v>2</v>
      </c>
      <c r="F4" s="83"/>
    </row>
    <row r="5" spans="1:6" ht="12.75">
      <c r="A5" s="84">
        <v>3</v>
      </c>
      <c r="B5" s="85" t="s">
        <v>394</v>
      </c>
      <c r="C5" s="85" t="s">
        <v>395</v>
      </c>
      <c r="D5" s="85" t="s">
        <v>17</v>
      </c>
      <c r="E5" s="86">
        <v>2</v>
      </c>
      <c r="F5" s="83"/>
    </row>
    <row r="6" spans="1:6" ht="12.75">
      <c r="A6" s="84">
        <v>4</v>
      </c>
      <c r="B6" s="85" t="s">
        <v>396</v>
      </c>
      <c r="C6" s="85" t="s">
        <v>397</v>
      </c>
      <c r="D6" s="85" t="s">
        <v>17</v>
      </c>
      <c r="E6" s="86">
        <v>1</v>
      </c>
      <c r="F6" s="83"/>
    </row>
    <row r="7" spans="1:6" ht="12.75">
      <c r="A7" s="84">
        <v>5</v>
      </c>
      <c r="B7" s="85" t="s">
        <v>398</v>
      </c>
      <c r="C7" s="85" t="s">
        <v>399</v>
      </c>
      <c r="D7" s="85" t="s">
        <v>17</v>
      </c>
      <c r="E7" s="86">
        <v>3</v>
      </c>
      <c r="F7" s="83"/>
    </row>
    <row r="8" spans="1:6" ht="12.75">
      <c r="A8" s="84">
        <v>6</v>
      </c>
      <c r="B8" s="85" t="s">
        <v>400</v>
      </c>
      <c r="C8" s="85" t="s">
        <v>401</v>
      </c>
      <c r="D8" s="85" t="s">
        <v>17</v>
      </c>
      <c r="E8" s="86">
        <v>2</v>
      </c>
      <c r="F8" s="83"/>
    </row>
    <row r="9" spans="1:6" ht="12.75">
      <c r="A9" s="87">
        <v>7</v>
      </c>
      <c r="B9" s="88" t="s">
        <v>180</v>
      </c>
      <c r="C9" s="88" t="s">
        <v>181</v>
      </c>
      <c r="D9" s="88" t="s">
        <v>17</v>
      </c>
      <c r="E9" s="89">
        <v>2</v>
      </c>
      <c r="F9" s="90"/>
    </row>
    <row r="10" spans="1:6" ht="12.75">
      <c r="A10" s="87">
        <v>8</v>
      </c>
      <c r="B10" s="88" t="s">
        <v>188</v>
      </c>
      <c r="C10" s="88" t="s">
        <v>189</v>
      </c>
      <c r="D10" s="88" t="s">
        <v>17</v>
      </c>
      <c r="E10" s="89">
        <v>2</v>
      </c>
      <c r="F10" s="90"/>
    </row>
    <row r="11" spans="1:6" ht="12.75">
      <c r="A11" s="87">
        <v>9</v>
      </c>
      <c r="B11" s="88" t="s">
        <v>402</v>
      </c>
      <c r="C11" s="88" t="s">
        <v>403</v>
      </c>
      <c r="D11" s="88" t="s">
        <v>17</v>
      </c>
      <c r="E11" s="89">
        <v>2</v>
      </c>
      <c r="F11" s="90"/>
    </row>
    <row r="12" spans="1:6" ht="12.75">
      <c r="A12" s="87">
        <v>10</v>
      </c>
      <c r="B12" s="88" t="s">
        <v>200</v>
      </c>
      <c r="C12" s="88" t="s">
        <v>201</v>
      </c>
      <c r="D12" s="88" t="s">
        <v>17</v>
      </c>
      <c r="E12" s="89">
        <v>4</v>
      </c>
      <c r="F12" s="90"/>
    </row>
    <row r="13" spans="1:6" ht="12.75">
      <c r="A13" s="87">
        <v>11</v>
      </c>
      <c r="B13" s="88" t="s">
        <v>126</v>
      </c>
      <c r="C13" s="88" t="s">
        <v>127</v>
      </c>
      <c r="D13" s="88" t="s">
        <v>17</v>
      </c>
      <c r="E13" s="89">
        <v>1</v>
      </c>
      <c r="F13" s="90"/>
    </row>
    <row r="14" spans="1:6" ht="12.75">
      <c r="A14" s="84">
        <v>12</v>
      </c>
      <c r="B14" s="85" t="s">
        <v>118</v>
      </c>
      <c r="C14" s="85" t="s">
        <v>119</v>
      </c>
      <c r="D14" s="85" t="s">
        <v>17</v>
      </c>
      <c r="E14" s="86">
        <v>3</v>
      </c>
      <c r="F14" s="83"/>
    </row>
    <row r="15" spans="1:6" ht="12.75">
      <c r="A15" s="84">
        <v>13</v>
      </c>
      <c r="B15" s="85" t="s">
        <v>128</v>
      </c>
      <c r="C15" s="85" t="s">
        <v>129</v>
      </c>
      <c r="D15" s="85" t="s">
        <v>17</v>
      </c>
      <c r="E15" s="86">
        <v>3</v>
      </c>
      <c r="F15" s="83"/>
    </row>
    <row r="16" spans="1:6" ht="12.75">
      <c r="A16" s="84">
        <v>14</v>
      </c>
      <c r="B16" s="85" t="s">
        <v>120</v>
      </c>
      <c r="C16" s="85" t="s">
        <v>121</v>
      </c>
      <c r="D16" s="85" t="s">
        <v>17</v>
      </c>
      <c r="E16" s="86">
        <v>1</v>
      </c>
      <c r="F16" s="83"/>
    </row>
    <row r="17" spans="1:6" ht="12.75">
      <c r="A17" s="84">
        <v>15</v>
      </c>
      <c r="B17" s="85" t="s">
        <v>404</v>
      </c>
      <c r="C17" s="85" t="s">
        <v>405</v>
      </c>
      <c r="D17" s="85" t="s">
        <v>17</v>
      </c>
      <c r="E17" s="86">
        <v>2</v>
      </c>
      <c r="F17" s="83"/>
    </row>
    <row r="18" spans="1:6" ht="12.75">
      <c r="A18" s="84">
        <v>16</v>
      </c>
      <c r="B18" s="85" t="s">
        <v>250</v>
      </c>
      <c r="C18" s="85" t="s">
        <v>251</v>
      </c>
      <c r="D18" s="85" t="s">
        <v>17</v>
      </c>
      <c r="E18" s="86">
        <v>1</v>
      </c>
      <c r="F18" s="83"/>
    </row>
    <row r="19" spans="1:6" ht="12.75">
      <c r="A19" s="84">
        <v>17</v>
      </c>
      <c r="B19" s="85" t="s">
        <v>226</v>
      </c>
      <c r="C19" s="85" t="s">
        <v>227</v>
      </c>
      <c r="D19" s="85" t="s">
        <v>17</v>
      </c>
      <c r="E19" s="86">
        <v>1</v>
      </c>
      <c r="F19" s="83"/>
    </row>
    <row r="20" spans="1:6" ht="12.75">
      <c r="A20" s="84">
        <v>18</v>
      </c>
      <c r="B20" s="85" t="s">
        <v>228</v>
      </c>
      <c r="C20" s="85" t="s">
        <v>229</v>
      </c>
      <c r="D20" s="85" t="s">
        <v>17</v>
      </c>
      <c r="E20" s="86">
        <v>1</v>
      </c>
      <c r="F20" s="83"/>
    </row>
    <row r="21" spans="1:6" ht="12.75">
      <c r="A21" s="84">
        <v>19</v>
      </c>
      <c r="B21" s="85" t="s">
        <v>406</v>
      </c>
      <c r="C21" s="85" t="s">
        <v>407</v>
      </c>
      <c r="D21" s="85" t="s">
        <v>17</v>
      </c>
      <c r="E21" s="86">
        <v>1</v>
      </c>
      <c r="F21" s="83"/>
    </row>
    <row r="22" spans="1:6" ht="12.75">
      <c r="A22" s="84">
        <v>20</v>
      </c>
      <c r="B22" s="85" t="s">
        <v>408</v>
      </c>
      <c r="C22" s="85" t="s">
        <v>409</v>
      </c>
      <c r="D22" s="85" t="s">
        <v>17</v>
      </c>
      <c r="E22" s="86">
        <v>2</v>
      </c>
      <c r="F22" s="83"/>
    </row>
    <row r="23" spans="1:6" ht="12.75">
      <c r="A23" s="84">
        <v>21</v>
      </c>
      <c r="B23" s="85" t="s">
        <v>240</v>
      </c>
      <c r="C23" s="85" t="s">
        <v>241</v>
      </c>
      <c r="D23" s="85" t="s">
        <v>17</v>
      </c>
      <c r="E23" s="86">
        <v>2</v>
      </c>
      <c r="F23" s="83"/>
    </row>
    <row r="24" spans="1:6" ht="12.75">
      <c r="A24" s="84">
        <v>22</v>
      </c>
      <c r="B24" s="85" t="s">
        <v>410</v>
      </c>
      <c r="C24" s="85" t="s">
        <v>319</v>
      </c>
      <c r="D24" s="85" t="s">
        <v>17</v>
      </c>
      <c r="E24" s="86">
        <v>1</v>
      </c>
      <c r="F24" s="83"/>
    </row>
    <row r="25" spans="1:6" ht="12.75">
      <c r="A25" s="84">
        <v>23</v>
      </c>
      <c r="B25" s="85" t="s">
        <v>244</v>
      </c>
      <c r="C25" s="85" t="s">
        <v>245</v>
      </c>
      <c r="D25" s="85" t="s">
        <v>17</v>
      </c>
      <c r="E25" s="86">
        <v>3</v>
      </c>
      <c r="F25" s="83"/>
    </row>
    <row r="26" spans="1:6" ht="12.75">
      <c r="A26" s="84">
        <v>24</v>
      </c>
      <c r="B26" s="85" t="s">
        <v>246</v>
      </c>
      <c r="C26" s="85" t="s">
        <v>247</v>
      </c>
      <c r="D26" s="85" t="s">
        <v>17</v>
      </c>
      <c r="E26" s="86">
        <v>2</v>
      </c>
      <c r="F26" s="83"/>
    </row>
    <row r="27" spans="1:6" ht="12.75">
      <c r="A27" s="84">
        <v>25</v>
      </c>
      <c r="B27" s="85" t="s">
        <v>411</v>
      </c>
      <c r="C27" s="85" t="s">
        <v>412</v>
      </c>
      <c r="D27" s="85" t="s">
        <v>17</v>
      </c>
      <c r="E27" s="86">
        <v>1</v>
      </c>
      <c r="F27" s="83"/>
    </row>
    <row r="28" spans="1:6" ht="12.75">
      <c r="A28" s="84">
        <v>26</v>
      </c>
      <c r="B28" s="85" t="s">
        <v>413</v>
      </c>
      <c r="C28" s="85"/>
      <c r="D28" s="85"/>
      <c r="E28" s="86">
        <v>1</v>
      </c>
      <c r="F28" s="83"/>
    </row>
    <row r="29" spans="1:6" ht="12.75">
      <c r="A29" s="84">
        <v>27</v>
      </c>
      <c r="B29" s="85" t="s">
        <v>260</v>
      </c>
      <c r="C29" s="85"/>
      <c r="D29" s="85"/>
      <c r="E29" s="86">
        <v>1</v>
      </c>
      <c r="F29" s="83"/>
    </row>
    <row r="30" spans="1:6" ht="12.75">
      <c r="A30" s="84">
        <v>28</v>
      </c>
      <c r="B30" s="85" t="s">
        <v>257</v>
      </c>
      <c r="C30" s="85"/>
      <c r="D30" s="85"/>
      <c r="E30" s="86">
        <v>1</v>
      </c>
      <c r="F30" s="83"/>
    </row>
    <row r="31" spans="1:6" ht="12.75">
      <c r="A31" s="84">
        <v>29</v>
      </c>
      <c r="B31" s="85" t="s">
        <v>259</v>
      </c>
      <c r="C31" s="85"/>
      <c r="D31" s="85"/>
      <c r="E31" s="86">
        <v>1</v>
      </c>
      <c r="F31" s="83"/>
    </row>
    <row r="32" spans="1:6" ht="12.75">
      <c r="A32" s="84">
        <v>30</v>
      </c>
      <c r="B32" s="85" t="s">
        <v>261</v>
      </c>
      <c r="C32" s="85"/>
      <c r="D32" s="85"/>
      <c r="E32" s="86">
        <v>1</v>
      </c>
      <c r="F32" s="83"/>
    </row>
    <row r="33" spans="1:6" ht="12.75">
      <c r="A33" s="84">
        <v>31</v>
      </c>
      <c r="B33" s="85" t="s">
        <v>262</v>
      </c>
      <c r="C33" s="85"/>
      <c r="D33" s="85"/>
      <c r="E33" s="86">
        <v>1</v>
      </c>
      <c r="F33" s="83"/>
    </row>
    <row r="34" spans="1:6" ht="13.5" thickBot="1">
      <c r="A34" s="91"/>
      <c r="B34" s="92" t="s">
        <v>263</v>
      </c>
      <c r="C34" s="93"/>
      <c r="D34" s="93"/>
      <c r="E34" s="100"/>
      <c r="F34" s="95">
        <f>SUM(F3:F33)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B30">
      <selection activeCell="F48" sqref="F3:F48"/>
    </sheetView>
  </sheetViews>
  <sheetFormatPr defaultColWidth="9.125" defaultRowHeight="12.75"/>
  <cols>
    <col min="1" max="1" width="2.75390625" style="0" bestFit="1" customWidth="1"/>
    <col min="2" max="2" width="15.625" style="0" bestFit="1" customWidth="1"/>
    <col min="3" max="3" width="44.25390625" style="0" bestFit="1" customWidth="1"/>
    <col min="4" max="4" width="4.375" style="0" bestFit="1" customWidth="1"/>
    <col min="5" max="5" width="7.125" style="0" bestFit="1" customWidth="1"/>
    <col min="6" max="6" width="8.875" style="0" bestFit="1" customWidth="1"/>
  </cols>
  <sheetData>
    <row r="1" spans="1:6" ht="12.75">
      <c r="A1" s="79"/>
      <c r="B1" s="78" t="s">
        <v>415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2" t="s">
        <v>265</v>
      </c>
    </row>
    <row r="3" spans="1:6" ht="12.75">
      <c r="A3" s="84">
        <v>1</v>
      </c>
      <c r="B3" s="85" t="s">
        <v>96</v>
      </c>
      <c r="C3" s="85" t="s">
        <v>97</v>
      </c>
      <c r="D3" s="85" t="s">
        <v>17</v>
      </c>
      <c r="E3" s="86">
        <v>1</v>
      </c>
      <c r="F3" s="83"/>
    </row>
    <row r="4" spans="1:6" ht="12.75">
      <c r="A4" s="84">
        <v>2</v>
      </c>
      <c r="B4" s="85" t="s">
        <v>100</v>
      </c>
      <c r="C4" s="85" t="s">
        <v>101</v>
      </c>
      <c r="D4" s="85" t="s">
        <v>17</v>
      </c>
      <c r="E4" s="86">
        <v>1</v>
      </c>
      <c r="F4" s="83"/>
    </row>
    <row r="5" spans="1:6" ht="12.75">
      <c r="A5" s="84">
        <v>3</v>
      </c>
      <c r="B5" s="85" t="s">
        <v>105</v>
      </c>
      <c r="C5" s="85" t="s">
        <v>106</v>
      </c>
      <c r="D5" s="85" t="s">
        <v>17</v>
      </c>
      <c r="E5" s="86">
        <v>2</v>
      </c>
      <c r="F5" s="83"/>
    </row>
    <row r="6" spans="1:6" ht="12.75">
      <c r="A6" s="84">
        <v>4</v>
      </c>
      <c r="B6" s="85" t="s">
        <v>102</v>
      </c>
      <c r="C6" s="85" t="s">
        <v>103</v>
      </c>
      <c r="D6" s="85" t="s">
        <v>104</v>
      </c>
      <c r="E6" s="86">
        <v>1</v>
      </c>
      <c r="F6" s="83"/>
    </row>
    <row r="7" spans="1:6" ht="12.75">
      <c r="A7" s="84">
        <v>5</v>
      </c>
      <c r="B7" s="85" t="s">
        <v>107</v>
      </c>
      <c r="C7" s="85" t="s">
        <v>108</v>
      </c>
      <c r="D7" s="85" t="s">
        <v>104</v>
      </c>
      <c r="E7" s="86">
        <v>2</v>
      </c>
      <c r="F7" s="83"/>
    </row>
    <row r="8" spans="1:6" ht="12.75">
      <c r="A8" s="96">
        <v>6</v>
      </c>
      <c r="B8" s="97" t="s">
        <v>416</v>
      </c>
      <c r="C8" s="97" t="s">
        <v>417</v>
      </c>
      <c r="D8" s="97" t="s">
        <v>17</v>
      </c>
      <c r="E8" s="98">
        <v>2</v>
      </c>
      <c r="F8" s="99"/>
    </row>
    <row r="9" spans="1:6" ht="12.75">
      <c r="A9" s="96">
        <v>7</v>
      </c>
      <c r="B9" s="97" t="s">
        <v>402</v>
      </c>
      <c r="C9" s="97" t="s">
        <v>403</v>
      </c>
      <c r="D9" s="97" t="s">
        <v>17</v>
      </c>
      <c r="E9" s="98">
        <v>2</v>
      </c>
      <c r="F9" s="99"/>
    </row>
    <row r="10" spans="1:6" ht="12.75">
      <c r="A10" s="96">
        <v>8</v>
      </c>
      <c r="B10" s="97" t="s">
        <v>200</v>
      </c>
      <c r="C10" s="97" t="s">
        <v>201</v>
      </c>
      <c r="D10" s="97" t="s">
        <v>17</v>
      </c>
      <c r="E10" s="98">
        <v>4</v>
      </c>
      <c r="F10" s="99"/>
    </row>
    <row r="11" spans="1:6" ht="12.75">
      <c r="A11" s="96">
        <v>9</v>
      </c>
      <c r="B11" s="97" t="s">
        <v>418</v>
      </c>
      <c r="C11" s="97" t="s">
        <v>419</v>
      </c>
      <c r="D11" s="97" t="s">
        <v>17</v>
      </c>
      <c r="E11" s="98">
        <v>1</v>
      </c>
      <c r="F11" s="99"/>
    </row>
    <row r="12" spans="1:6" ht="12.75">
      <c r="A12" s="96">
        <v>10</v>
      </c>
      <c r="B12" s="97" t="s">
        <v>420</v>
      </c>
      <c r="C12" s="97" t="s">
        <v>421</v>
      </c>
      <c r="D12" s="97" t="s">
        <v>17</v>
      </c>
      <c r="E12" s="98">
        <v>1</v>
      </c>
      <c r="F12" s="99"/>
    </row>
    <row r="13" spans="1:6" ht="12.75">
      <c r="A13" s="96">
        <v>11</v>
      </c>
      <c r="B13" s="97" t="s">
        <v>422</v>
      </c>
      <c r="C13" s="97" t="s">
        <v>423</v>
      </c>
      <c r="D13" s="97" t="s">
        <v>17</v>
      </c>
      <c r="E13" s="98">
        <v>1</v>
      </c>
      <c r="F13" s="99"/>
    </row>
    <row r="14" spans="1:6" ht="12.75">
      <c r="A14" s="96">
        <v>12</v>
      </c>
      <c r="B14" s="97" t="s">
        <v>424</v>
      </c>
      <c r="C14" s="97" t="s">
        <v>425</v>
      </c>
      <c r="D14" s="97" t="s">
        <v>17</v>
      </c>
      <c r="E14" s="98">
        <v>2</v>
      </c>
      <c r="F14" s="99"/>
    </row>
    <row r="15" spans="1:6" ht="12.75">
      <c r="A15" s="96">
        <v>13</v>
      </c>
      <c r="B15" s="97" t="s">
        <v>426</v>
      </c>
      <c r="C15" s="97" t="s">
        <v>427</v>
      </c>
      <c r="D15" s="97" t="s">
        <v>17</v>
      </c>
      <c r="E15" s="98">
        <v>1</v>
      </c>
      <c r="F15" s="99"/>
    </row>
    <row r="16" spans="1:6" ht="12.75">
      <c r="A16" s="96">
        <v>14</v>
      </c>
      <c r="B16" s="97" t="s">
        <v>428</v>
      </c>
      <c r="C16" s="97" t="s">
        <v>429</v>
      </c>
      <c r="D16" s="97" t="s">
        <v>17</v>
      </c>
      <c r="E16" s="98">
        <v>4</v>
      </c>
      <c r="F16" s="99"/>
    </row>
    <row r="17" spans="1:6" ht="12.75">
      <c r="A17" s="96">
        <v>15</v>
      </c>
      <c r="B17" s="97" t="s">
        <v>430</v>
      </c>
      <c r="C17" s="97" t="s">
        <v>431</v>
      </c>
      <c r="D17" s="97" t="s">
        <v>17</v>
      </c>
      <c r="E17" s="98">
        <v>3</v>
      </c>
      <c r="F17" s="99"/>
    </row>
    <row r="18" spans="1:6" ht="12.75">
      <c r="A18" s="96">
        <v>16</v>
      </c>
      <c r="B18" s="97" t="s">
        <v>432</v>
      </c>
      <c r="C18" s="97" t="s">
        <v>433</v>
      </c>
      <c r="D18" s="97" t="s">
        <v>17</v>
      </c>
      <c r="E18" s="98">
        <v>4</v>
      </c>
      <c r="F18" s="99"/>
    </row>
    <row r="19" spans="1:6" ht="12.75">
      <c r="A19" s="96">
        <v>17</v>
      </c>
      <c r="B19" s="97" t="s">
        <v>218</v>
      </c>
      <c r="C19" s="97" t="s">
        <v>219</v>
      </c>
      <c r="D19" s="97" t="s">
        <v>17</v>
      </c>
      <c r="E19" s="98">
        <v>1</v>
      </c>
      <c r="F19" s="99"/>
    </row>
    <row r="20" spans="1:6" ht="12.75">
      <c r="A20" s="96">
        <v>18</v>
      </c>
      <c r="B20" s="97" t="s">
        <v>220</v>
      </c>
      <c r="C20" s="97" t="s">
        <v>221</v>
      </c>
      <c r="D20" s="97" t="s">
        <v>17</v>
      </c>
      <c r="E20" s="98">
        <v>1</v>
      </c>
      <c r="F20" s="99"/>
    </row>
    <row r="21" spans="1:6" ht="12.75">
      <c r="A21" s="84">
        <v>19</v>
      </c>
      <c r="B21" s="85" t="s">
        <v>434</v>
      </c>
      <c r="C21" s="85" t="s">
        <v>435</v>
      </c>
      <c r="D21" s="85" t="s">
        <v>17</v>
      </c>
      <c r="E21" s="86">
        <v>3</v>
      </c>
      <c r="F21" s="83"/>
    </row>
    <row r="22" spans="1:6" ht="12.75">
      <c r="A22" s="84">
        <v>20</v>
      </c>
      <c r="B22" s="85" t="s">
        <v>230</v>
      </c>
      <c r="C22" s="85" t="s">
        <v>231</v>
      </c>
      <c r="D22" s="85" t="s">
        <v>17</v>
      </c>
      <c r="E22" s="86">
        <v>6</v>
      </c>
      <c r="F22" s="83"/>
    </row>
    <row r="23" spans="1:6" ht="12.75">
      <c r="A23" s="84">
        <v>21</v>
      </c>
      <c r="B23" s="85" t="s">
        <v>232</v>
      </c>
      <c r="C23" s="85" t="s">
        <v>233</v>
      </c>
      <c r="D23" s="85" t="s">
        <v>17</v>
      </c>
      <c r="E23" s="86">
        <v>6</v>
      </c>
      <c r="F23" s="83"/>
    </row>
    <row r="24" spans="1:6" ht="12.75">
      <c r="A24" s="84">
        <v>22</v>
      </c>
      <c r="B24" s="85" t="s">
        <v>234</v>
      </c>
      <c r="C24" s="85" t="s">
        <v>235</v>
      </c>
      <c r="D24" s="85" t="s">
        <v>17</v>
      </c>
      <c r="E24" s="86">
        <v>6</v>
      </c>
      <c r="F24" s="83"/>
    </row>
    <row r="25" spans="1:6" ht="12.75">
      <c r="A25" s="84">
        <v>23</v>
      </c>
      <c r="B25" s="85" t="s">
        <v>236</v>
      </c>
      <c r="C25" s="85" t="s">
        <v>237</v>
      </c>
      <c r="D25" s="85" t="s">
        <v>17</v>
      </c>
      <c r="E25" s="86">
        <v>3</v>
      </c>
      <c r="F25" s="83"/>
    </row>
    <row r="26" spans="1:6" ht="12.75">
      <c r="A26" s="84">
        <v>24</v>
      </c>
      <c r="B26" s="85" t="s">
        <v>406</v>
      </c>
      <c r="C26" s="85" t="s">
        <v>407</v>
      </c>
      <c r="D26" s="85" t="s">
        <v>17</v>
      </c>
      <c r="E26" s="86">
        <v>1</v>
      </c>
      <c r="F26" s="83"/>
    </row>
    <row r="27" spans="1:6" ht="12.75">
      <c r="A27" s="84">
        <v>25</v>
      </c>
      <c r="B27" s="85" t="s">
        <v>126</v>
      </c>
      <c r="C27" s="85" t="s">
        <v>127</v>
      </c>
      <c r="D27" s="85" t="s">
        <v>17</v>
      </c>
      <c r="E27" s="86">
        <v>1</v>
      </c>
      <c r="F27" s="83"/>
    </row>
    <row r="28" spans="1:6" ht="12.75">
      <c r="A28" s="84">
        <v>26</v>
      </c>
      <c r="B28" s="85" t="s">
        <v>116</v>
      </c>
      <c r="C28" s="85" t="s">
        <v>117</v>
      </c>
      <c r="D28" s="85" t="s">
        <v>17</v>
      </c>
      <c r="E28" s="86">
        <v>1</v>
      </c>
      <c r="F28" s="83"/>
    </row>
    <row r="29" spans="1:6" ht="12.75">
      <c r="A29" s="84">
        <v>27</v>
      </c>
      <c r="B29" s="85" t="s">
        <v>118</v>
      </c>
      <c r="C29" s="85" t="s">
        <v>119</v>
      </c>
      <c r="D29" s="85" t="s">
        <v>17</v>
      </c>
      <c r="E29" s="86">
        <v>3</v>
      </c>
      <c r="F29" s="83"/>
    </row>
    <row r="30" spans="1:6" ht="12.75">
      <c r="A30" s="84">
        <v>28</v>
      </c>
      <c r="B30" s="85" t="s">
        <v>128</v>
      </c>
      <c r="C30" s="85" t="s">
        <v>129</v>
      </c>
      <c r="D30" s="85" t="s">
        <v>17</v>
      </c>
      <c r="E30" s="86">
        <v>3</v>
      </c>
      <c r="F30" s="83"/>
    </row>
    <row r="31" spans="1:6" ht="12.75">
      <c r="A31" s="84">
        <v>29</v>
      </c>
      <c r="B31" s="85" t="s">
        <v>404</v>
      </c>
      <c r="C31" s="85" t="s">
        <v>405</v>
      </c>
      <c r="D31" s="85" t="s">
        <v>17</v>
      </c>
      <c r="E31" s="86">
        <v>6</v>
      </c>
      <c r="F31" s="83"/>
    </row>
    <row r="32" spans="1:6" ht="12.75">
      <c r="A32" s="84">
        <v>30</v>
      </c>
      <c r="B32" s="85" t="s">
        <v>408</v>
      </c>
      <c r="C32" s="85" t="s">
        <v>409</v>
      </c>
      <c r="D32" s="85" t="s">
        <v>17</v>
      </c>
      <c r="E32" s="86">
        <v>2</v>
      </c>
      <c r="F32" s="83"/>
    </row>
    <row r="33" spans="1:6" ht="12.75">
      <c r="A33" s="84">
        <v>31</v>
      </c>
      <c r="B33" s="85" t="s">
        <v>410</v>
      </c>
      <c r="C33" s="85" t="s">
        <v>319</v>
      </c>
      <c r="D33" s="85" t="s">
        <v>17</v>
      </c>
      <c r="E33" s="86">
        <v>1</v>
      </c>
      <c r="F33" s="83"/>
    </row>
    <row r="34" spans="1:6" ht="12.75">
      <c r="A34" s="84">
        <v>32</v>
      </c>
      <c r="B34" s="85" t="s">
        <v>411</v>
      </c>
      <c r="C34" s="85" t="s">
        <v>412</v>
      </c>
      <c r="D34" s="85" t="s">
        <v>17</v>
      </c>
      <c r="E34" s="86">
        <v>1</v>
      </c>
      <c r="F34" s="83"/>
    </row>
    <row r="35" spans="1:6" ht="12.75">
      <c r="A35" s="84">
        <v>33</v>
      </c>
      <c r="B35" s="85" t="s">
        <v>244</v>
      </c>
      <c r="C35" s="85" t="s">
        <v>245</v>
      </c>
      <c r="D35" s="85" t="s">
        <v>17</v>
      </c>
      <c r="E35" s="86">
        <v>2</v>
      </c>
      <c r="F35" s="83"/>
    </row>
    <row r="36" spans="1:6" ht="12.75">
      <c r="A36" s="84">
        <v>34</v>
      </c>
      <c r="B36" s="85" t="s">
        <v>436</v>
      </c>
      <c r="C36" s="85" t="s">
        <v>437</v>
      </c>
      <c r="D36" s="85" t="s">
        <v>17</v>
      </c>
      <c r="E36" s="86">
        <v>1</v>
      </c>
      <c r="F36" s="83"/>
    </row>
    <row r="37" spans="1:6" ht="12.75">
      <c r="A37" s="84">
        <v>35</v>
      </c>
      <c r="B37" s="85" t="s">
        <v>438</v>
      </c>
      <c r="C37" s="85" t="s">
        <v>439</v>
      </c>
      <c r="D37" s="85" t="s">
        <v>17</v>
      </c>
      <c r="E37" s="86">
        <v>1</v>
      </c>
      <c r="F37" s="83"/>
    </row>
    <row r="38" spans="1:6" ht="12.75">
      <c r="A38" s="84">
        <v>36</v>
      </c>
      <c r="B38" s="85" t="s">
        <v>246</v>
      </c>
      <c r="C38" s="85" t="s">
        <v>247</v>
      </c>
      <c r="D38" s="85" t="s">
        <v>17</v>
      </c>
      <c r="E38" s="86">
        <v>1</v>
      </c>
      <c r="F38" s="83"/>
    </row>
    <row r="39" spans="1:6" ht="12.75">
      <c r="A39" s="84">
        <v>37</v>
      </c>
      <c r="B39" s="85" t="s">
        <v>226</v>
      </c>
      <c r="C39" s="85" t="s">
        <v>227</v>
      </c>
      <c r="D39" s="85" t="s">
        <v>17</v>
      </c>
      <c r="E39" s="86">
        <v>1</v>
      </c>
      <c r="F39" s="83"/>
    </row>
    <row r="40" spans="1:6" ht="12.75">
      <c r="A40" s="84">
        <v>38</v>
      </c>
      <c r="B40" s="85" t="s">
        <v>228</v>
      </c>
      <c r="C40" s="85" t="s">
        <v>229</v>
      </c>
      <c r="D40" s="85" t="s">
        <v>17</v>
      </c>
      <c r="E40" s="86">
        <v>1</v>
      </c>
      <c r="F40" s="83"/>
    </row>
    <row r="41" spans="1:6" ht="12.75">
      <c r="A41" s="84">
        <v>39</v>
      </c>
      <c r="B41" s="85" t="s">
        <v>250</v>
      </c>
      <c r="C41" s="85" t="s">
        <v>251</v>
      </c>
      <c r="D41" s="85" t="s">
        <v>17</v>
      </c>
      <c r="E41" s="86">
        <v>1</v>
      </c>
      <c r="F41" s="83"/>
    </row>
    <row r="42" spans="1:6" ht="12.75">
      <c r="A42" s="84">
        <v>40</v>
      </c>
      <c r="B42" s="85" t="s">
        <v>383</v>
      </c>
      <c r="C42" s="85"/>
      <c r="D42" s="85" t="s">
        <v>255</v>
      </c>
      <c r="E42" s="86">
        <v>1</v>
      </c>
      <c r="F42" s="83"/>
    </row>
    <row r="43" spans="1:6" ht="12.75">
      <c r="A43" s="84">
        <v>41</v>
      </c>
      <c r="B43" s="85" t="s">
        <v>355</v>
      </c>
      <c r="C43" s="85"/>
      <c r="D43" s="85" t="s">
        <v>255</v>
      </c>
      <c r="E43" s="86">
        <v>1</v>
      </c>
      <c r="F43" s="83"/>
    </row>
    <row r="44" spans="1:6" ht="12.75">
      <c r="A44" s="84">
        <v>42</v>
      </c>
      <c r="B44" s="85" t="s">
        <v>257</v>
      </c>
      <c r="C44" s="85"/>
      <c r="D44" s="85" t="s">
        <v>255</v>
      </c>
      <c r="E44" s="86">
        <v>1</v>
      </c>
      <c r="F44" s="83"/>
    </row>
    <row r="45" spans="1:6" ht="12.75">
      <c r="A45" s="84">
        <v>43</v>
      </c>
      <c r="B45" s="85" t="s">
        <v>259</v>
      </c>
      <c r="C45" s="85"/>
      <c r="D45" s="85" t="s">
        <v>255</v>
      </c>
      <c r="E45" s="86">
        <v>1</v>
      </c>
      <c r="F45" s="83"/>
    </row>
    <row r="46" spans="1:6" ht="12.75">
      <c r="A46" s="84">
        <v>44</v>
      </c>
      <c r="B46" s="85" t="s">
        <v>260</v>
      </c>
      <c r="C46" s="85"/>
      <c r="D46" s="85" t="s">
        <v>255</v>
      </c>
      <c r="E46" s="86">
        <v>1</v>
      </c>
      <c r="F46" s="83"/>
    </row>
    <row r="47" spans="1:6" ht="12.75">
      <c r="A47" s="84">
        <v>45</v>
      </c>
      <c r="B47" s="85" t="s">
        <v>262</v>
      </c>
      <c r="C47" s="85"/>
      <c r="D47" s="85" t="s">
        <v>255</v>
      </c>
      <c r="E47" s="86">
        <v>1</v>
      </c>
      <c r="F47" s="83"/>
    </row>
    <row r="48" spans="1:6" ht="12.75">
      <c r="A48" s="84">
        <v>46</v>
      </c>
      <c r="B48" s="85" t="s">
        <v>261</v>
      </c>
      <c r="C48" s="85"/>
      <c r="D48" s="85" t="s">
        <v>255</v>
      </c>
      <c r="E48" s="86">
        <v>1</v>
      </c>
      <c r="F48" s="83"/>
    </row>
    <row r="49" spans="1:6" ht="13.5" thickBot="1">
      <c r="A49" s="91"/>
      <c r="B49" s="92" t="s">
        <v>263</v>
      </c>
      <c r="C49" s="93"/>
      <c r="D49" s="93"/>
      <c r="E49" s="94"/>
      <c r="F49" s="95">
        <f>SUM(F3:F48)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0">
      <selection activeCell="F49" sqref="F49"/>
    </sheetView>
  </sheetViews>
  <sheetFormatPr defaultColWidth="9.125" defaultRowHeight="12.75"/>
  <cols>
    <col min="1" max="1" width="2.75390625" style="0" bestFit="1" customWidth="1"/>
    <col min="2" max="2" width="15.625" style="0" bestFit="1" customWidth="1"/>
    <col min="3" max="3" width="44.25390625" style="0" bestFit="1" customWidth="1"/>
    <col min="4" max="4" width="4.375" style="0" bestFit="1" customWidth="1"/>
    <col min="5" max="5" width="7.125" style="0" bestFit="1" customWidth="1"/>
    <col min="6" max="6" width="8.875" style="0" bestFit="1" customWidth="1"/>
  </cols>
  <sheetData>
    <row r="1" spans="1:6" ht="12.75">
      <c r="A1" s="79"/>
      <c r="B1" s="78" t="s">
        <v>440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2" t="s">
        <v>265</v>
      </c>
    </row>
    <row r="3" spans="1:6" ht="12.75">
      <c r="A3" s="84">
        <v>1</v>
      </c>
      <c r="B3" s="85" t="s">
        <v>96</v>
      </c>
      <c r="C3" s="85" t="s">
        <v>97</v>
      </c>
      <c r="D3" s="85" t="s">
        <v>17</v>
      </c>
      <c r="E3" s="86">
        <v>1</v>
      </c>
      <c r="F3" s="83"/>
    </row>
    <row r="4" spans="1:6" ht="12.75">
      <c r="A4" s="84">
        <v>2</v>
      </c>
      <c r="B4" s="85" t="s">
        <v>100</v>
      </c>
      <c r="C4" s="85" t="s">
        <v>101</v>
      </c>
      <c r="D4" s="85" t="s">
        <v>17</v>
      </c>
      <c r="E4" s="86">
        <v>1</v>
      </c>
      <c r="F4" s="83"/>
    </row>
    <row r="5" spans="1:6" ht="12.75">
      <c r="A5" s="84">
        <v>3</v>
      </c>
      <c r="B5" s="85" t="s">
        <v>105</v>
      </c>
      <c r="C5" s="85" t="s">
        <v>106</v>
      </c>
      <c r="D5" s="85" t="s">
        <v>17</v>
      </c>
      <c r="E5" s="86">
        <v>2</v>
      </c>
      <c r="F5" s="83"/>
    </row>
    <row r="6" spans="1:6" ht="12.75">
      <c r="A6" s="84">
        <v>4</v>
      </c>
      <c r="B6" s="85" t="s">
        <v>102</v>
      </c>
      <c r="C6" s="85" t="s">
        <v>103</v>
      </c>
      <c r="D6" s="85" t="s">
        <v>104</v>
      </c>
      <c r="E6" s="86">
        <v>1</v>
      </c>
      <c r="F6" s="83"/>
    </row>
    <row r="7" spans="1:6" ht="12.75">
      <c r="A7" s="84">
        <v>5</v>
      </c>
      <c r="B7" s="85" t="s">
        <v>107</v>
      </c>
      <c r="C7" s="85" t="s">
        <v>108</v>
      </c>
      <c r="D7" s="85" t="s">
        <v>104</v>
      </c>
      <c r="E7" s="86">
        <v>2</v>
      </c>
      <c r="F7" s="83"/>
    </row>
    <row r="8" spans="1:6" ht="12.75">
      <c r="A8" s="87">
        <v>6</v>
      </c>
      <c r="B8" s="88" t="s">
        <v>416</v>
      </c>
      <c r="C8" s="88" t="s">
        <v>417</v>
      </c>
      <c r="D8" s="88" t="s">
        <v>17</v>
      </c>
      <c r="E8" s="89">
        <v>2</v>
      </c>
      <c r="F8" s="90"/>
    </row>
    <row r="9" spans="1:6" ht="12.75">
      <c r="A9" s="87">
        <v>7</v>
      </c>
      <c r="B9" s="88" t="s">
        <v>402</v>
      </c>
      <c r="C9" s="88" t="s">
        <v>403</v>
      </c>
      <c r="D9" s="88" t="s">
        <v>17</v>
      </c>
      <c r="E9" s="89">
        <v>2</v>
      </c>
      <c r="F9" s="90"/>
    </row>
    <row r="10" spans="1:6" ht="12.75">
      <c r="A10" s="87">
        <v>8</v>
      </c>
      <c r="B10" s="88" t="s">
        <v>200</v>
      </c>
      <c r="C10" s="88" t="s">
        <v>201</v>
      </c>
      <c r="D10" s="88" t="s">
        <v>17</v>
      </c>
      <c r="E10" s="89">
        <v>4</v>
      </c>
      <c r="F10" s="90"/>
    </row>
    <row r="11" spans="1:6" ht="12.75">
      <c r="A11" s="87">
        <v>9</v>
      </c>
      <c r="B11" s="88" t="s">
        <v>418</v>
      </c>
      <c r="C11" s="88" t="s">
        <v>419</v>
      </c>
      <c r="D11" s="88" t="s">
        <v>17</v>
      </c>
      <c r="E11" s="89">
        <v>1</v>
      </c>
      <c r="F11" s="90"/>
    </row>
    <row r="12" spans="1:6" ht="12.75">
      <c r="A12" s="87">
        <v>10</v>
      </c>
      <c r="B12" s="88" t="s">
        <v>420</v>
      </c>
      <c r="C12" s="88" t="s">
        <v>421</v>
      </c>
      <c r="D12" s="88" t="s">
        <v>17</v>
      </c>
      <c r="E12" s="89">
        <v>1</v>
      </c>
      <c r="F12" s="90"/>
    </row>
    <row r="13" spans="1:6" ht="12.75">
      <c r="A13" s="87">
        <v>11</v>
      </c>
      <c r="B13" s="88" t="s">
        <v>422</v>
      </c>
      <c r="C13" s="88" t="s">
        <v>423</v>
      </c>
      <c r="D13" s="88" t="s">
        <v>17</v>
      </c>
      <c r="E13" s="89">
        <v>1</v>
      </c>
      <c r="F13" s="90"/>
    </row>
    <row r="14" spans="1:6" ht="12.75">
      <c r="A14" s="87">
        <v>12</v>
      </c>
      <c r="B14" s="88" t="s">
        <v>424</v>
      </c>
      <c r="C14" s="88" t="s">
        <v>425</v>
      </c>
      <c r="D14" s="88" t="s">
        <v>17</v>
      </c>
      <c r="E14" s="89">
        <v>2</v>
      </c>
      <c r="F14" s="90"/>
    </row>
    <row r="15" spans="1:6" ht="12.75">
      <c r="A15" s="87">
        <v>13</v>
      </c>
      <c r="B15" s="88" t="s">
        <v>426</v>
      </c>
      <c r="C15" s="88" t="s">
        <v>427</v>
      </c>
      <c r="D15" s="88" t="s">
        <v>17</v>
      </c>
      <c r="E15" s="89">
        <v>1</v>
      </c>
      <c r="F15" s="90"/>
    </row>
    <row r="16" spans="1:6" ht="12.75">
      <c r="A16" s="87">
        <v>14</v>
      </c>
      <c r="B16" s="88" t="s">
        <v>428</v>
      </c>
      <c r="C16" s="88" t="s">
        <v>429</v>
      </c>
      <c r="D16" s="88" t="s">
        <v>17</v>
      </c>
      <c r="E16" s="89">
        <v>4</v>
      </c>
      <c r="F16" s="90"/>
    </row>
    <row r="17" spans="1:6" ht="12.75">
      <c r="A17" s="87">
        <v>15</v>
      </c>
      <c r="B17" s="88" t="s">
        <v>430</v>
      </c>
      <c r="C17" s="88" t="s">
        <v>431</v>
      </c>
      <c r="D17" s="88" t="s">
        <v>17</v>
      </c>
      <c r="E17" s="89">
        <v>3</v>
      </c>
      <c r="F17" s="90"/>
    </row>
    <row r="18" spans="1:6" ht="12.75">
      <c r="A18" s="87">
        <v>16</v>
      </c>
      <c r="B18" s="88" t="s">
        <v>432</v>
      </c>
      <c r="C18" s="88" t="s">
        <v>433</v>
      </c>
      <c r="D18" s="88" t="s">
        <v>17</v>
      </c>
      <c r="E18" s="89">
        <v>4</v>
      </c>
      <c r="F18" s="90"/>
    </row>
    <row r="19" spans="1:6" ht="12.75">
      <c r="A19" s="87">
        <v>17</v>
      </c>
      <c r="B19" s="88" t="s">
        <v>218</v>
      </c>
      <c r="C19" s="88" t="s">
        <v>219</v>
      </c>
      <c r="D19" s="88" t="s">
        <v>17</v>
      </c>
      <c r="E19" s="89">
        <v>1</v>
      </c>
      <c r="F19" s="90"/>
    </row>
    <row r="20" spans="1:6" ht="12.75">
      <c r="A20" s="87">
        <v>18</v>
      </c>
      <c r="B20" s="88" t="s">
        <v>220</v>
      </c>
      <c r="C20" s="88" t="s">
        <v>221</v>
      </c>
      <c r="D20" s="88" t="s">
        <v>17</v>
      </c>
      <c r="E20" s="89">
        <v>1</v>
      </c>
      <c r="F20" s="90"/>
    </row>
    <row r="21" spans="1:6" ht="12.75">
      <c r="A21" s="87">
        <v>19</v>
      </c>
      <c r="B21" s="88" t="s">
        <v>434</v>
      </c>
      <c r="C21" s="88" t="s">
        <v>435</v>
      </c>
      <c r="D21" s="88" t="s">
        <v>17</v>
      </c>
      <c r="E21" s="89">
        <v>3</v>
      </c>
      <c r="F21" s="90"/>
    </row>
    <row r="22" spans="1:6" ht="12.75">
      <c r="A22" s="87">
        <v>20</v>
      </c>
      <c r="B22" s="88" t="s">
        <v>230</v>
      </c>
      <c r="C22" s="88" t="s">
        <v>231</v>
      </c>
      <c r="D22" s="88" t="s">
        <v>17</v>
      </c>
      <c r="E22" s="89">
        <v>6</v>
      </c>
      <c r="F22" s="90"/>
    </row>
    <row r="23" spans="1:6" ht="12.75">
      <c r="A23" s="84">
        <v>21</v>
      </c>
      <c r="B23" s="85" t="s">
        <v>232</v>
      </c>
      <c r="C23" s="85" t="s">
        <v>233</v>
      </c>
      <c r="D23" s="85" t="s">
        <v>17</v>
      </c>
      <c r="E23" s="86">
        <v>6</v>
      </c>
      <c r="F23" s="83"/>
    </row>
    <row r="24" spans="1:6" ht="12.75">
      <c r="A24" s="84">
        <v>22</v>
      </c>
      <c r="B24" s="85" t="s">
        <v>234</v>
      </c>
      <c r="C24" s="85" t="s">
        <v>235</v>
      </c>
      <c r="D24" s="85" t="s">
        <v>17</v>
      </c>
      <c r="E24" s="86">
        <v>6</v>
      </c>
      <c r="F24" s="83"/>
    </row>
    <row r="25" spans="1:6" ht="12.75">
      <c r="A25" s="84">
        <v>23</v>
      </c>
      <c r="B25" s="85" t="s">
        <v>236</v>
      </c>
      <c r="C25" s="85" t="s">
        <v>237</v>
      </c>
      <c r="D25" s="85" t="s">
        <v>17</v>
      </c>
      <c r="E25" s="86">
        <v>3</v>
      </c>
      <c r="F25" s="83"/>
    </row>
    <row r="26" spans="1:6" ht="12.75">
      <c r="A26" s="84">
        <v>24</v>
      </c>
      <c r="B26" s="85" t="s">
        <v>406</v>
      </c>
      <c r="C26" s="85" t="s">
        <v>407</v>
      </c>
      <c r="D26" s="85" t="s">
        <v>17</v>
      </c>
      <c r="E26" s="86">
        <v>1</v>
      </c>
      <c r="F26" s="83"/>
    </row>
    <row r="27" spans="1:6" ht="12.75">
      <c r="A27" s="84">
        <v>25</v>
      </c>
      <c r="B27" s="85" t="s">
        <v>126</v>
      </c>
      <c r="C27" s="85" t="s">
        <v>127</v>
      </c>
      <c r="D27" s="85" t="s">
        <v>17</v>
      </c>
      <c r="E27" s="86">
        <v>1</v>
      </c>
      <c r="F27" s="83"/>
    </row>
    <row r="28" spans="1:6" ht="12.75">
      <c r="A28" s="84">
        <v>26</v>
      </c>
      <c r="B28" s="85" t="s">
        <v>116</v>
      </c>
      <c r="C28" s="85" t="s">
        <v>117</v>
      </c>
      <c r="D28" s="85" t="s">
        <v>17</v>
      </c>
      <c r="E28" s="86">
        <v>1</v>
      </c>
      <c r="F28" s="83"/>
    </row>
    <row r="29" spans="1:6" ht="12.75">
      <c r="A29" s="84">
        <v>27</v>
      </c>
      <c r="B29" s="85" t="s">
        <v>118</v>
      </c>
      <c r="C29" s="85" t="s">
        <v>119</v>
      </c>
      <c r="D29" s="85" t="s">
        <v>17</v>
      </c>
      <c r="E29" s="86">
        <v>3</v>
      </c>
      <c r="F29" s="83"/>
    </row>
    <row r="30" spans="1:6" ht="12.75">
      <c r="A30" s="84">
        <v>28</v>
      </c>
      <c r="B30" s="85" t="s">
        <v>128</v>
      </c>
      <c r="C30" s="85" t="s">
        <v>129</v>
      </c>
      <c r="D30" s="85" t="s">
        <v>17</v>
      </c>
      <c r="E30" s="86">
        <v>3</v>
      </c>
      <c r="F30" s="83"/>
    </row>
    <row r="31" spans="1:6" ht="12.75">
      <c r="A31" s="84">
        <v>29</v>
      </c>
      <c r="B31" s="85" t="s">
        <v>404</v>
      </c>
      <c r="C31" s="85" t="s">
        <v>405</v>
      </c>
      <c r="D31" s="85" t="s">
        <v>17</v>
      </c>
      <c r="E31" s="86">
        <v>6</v>
      </c>
      <c r="F31" s="83"/>
    </row>
    <row r="32" spans="1:6" ht="12.75">
      <c r="A32" s="84">
        <v>30</v>
      </c>
      <c r="B32" s="85" t="s">
        <v>408</v>
      </c>
      <c r="C32" s="85" t="s">
        <v>409</v>
      </c>
      <c r="D32" s="85" t="s">
        <v>17</v>
      </c>
      <c r="E32" s="86">
        <v>2</v>
      </c>
      <c r="F32" s="83"/>
    </row>
    <row r="33" spans="1:6" ht="12.75">
      <c r="A33" s="84">
        <v>31</v>
      </c>
      <c r="B33" s="85" t="s">
        <v>410</v>
      </c>
      <c r="C33" s="85" t="s">
        <v>319</v>
      </c>
      <c r="D33" s="85" t="s">
        <v>17</v>
      </c>
      <c r="E33" s="86">
        <v>1</v>
      </c>
      <c r="F33" s="83"/>
    </row>
    <row r="34" spans="1:6" ht="12.75">
      <c r="A34" s="84">
        <v>32</v>
      </c>
      <c r="B34" s="85" t="s">
        <v>411</v>
      </c>
      <c r="C34" s="85" t="s">
        <v>412</v>
      </c>
      <c r="D34" s="85" t="s">
        <v>17</v>
      </c>
      <c r="E34" s="86">
        <v>1</v>
      </c>
      <c r="F34" s="83"/>
    </row>
    <row r="35" spans="1:6" ht="12.75">
      <c r="A35" s="84">
        <v>33</v>
      </c>
      <c r="B35" s="85" t="s">
        <v>244</v>
      </c>
      <c r="C35" s="85" t="s">
        <v>245</v>
      </c>
      <c r="D35" s="85" t="s">
        <v>17</v>
      </c>
      <c r="E35" s="86">
        <v>2</v>
      </c>
      <c r="F35" s="83"/>
    </row>
    <row r="36" spans="1:6" ht="12.75">
      <c r="A36" s="84">
        <v>34</v>
      </c>
      <c r="B36" s="85" t="s">
        <v>436</v>
      </c>
      <c r="C36" s="85" t="s">
        <v>437</v>
      </c>
      <c r="D36" s="85" t="s">
        <v>17</v>
      </c>
      <c r="E36" s="86">
        <v>1</v>
      </c>
      <c r="F36" s="83"/>
    </row>
    <row r="37" spans="1:6" ht="12.75">
      <c r="A37" s="84">
        <v>35</v>
      </c>
      <c r="B37" s="85" t="s">
        <v>438</v>
      </c>
      <c r="C37" s="85" t="s">
        <v>439</v>
      </c>
      <c r="D37" s="85" t="s">
        <v>17</v>
      </c>
      <c r="E37" s="86">
        <v>1</v>
      </c>
      <c r="F37" s="83"/>
    </row>
    <row r="38" spans="1:6" ht="12.75">
      <c r="A38" s="84">
        <v>36</v>
      </c>
      <c r="B38" s="85" t="s">
        <v>246</v>
      </c>
      <c r="C38" s="85" t="s">
        <v>247</v>
      </c>
      <c r="D38" s="85" t="s">
        <v>17</v>
      </c>
      <c r="E38" s="86">
        <v>1</v>
      </c>
      <c r="F38" s="83"/>
    </row>
    <row r="39" spans="1:6" ht="12.75">
      <c r="A39" s="84">
        <v>37</v>
      </c>
      <c r="B39" s="85" t="s">
        <v>226</v>
      </c>
      <c r="C39" s="85" t="s">
        <v>227</v>
      </c>
      <c r="D39" s="85" t="s">
        <v>17</v>
      </c>
      <c r="E39" s="86">
        <v>1</v>
      </c>
      <c r="F39" s="83"/>
    </row>
    <row r="40" spans="1:6" ht="12.75">
      <c r="A40" s="84">
        <v>38</v>
      </c>
      <c r="B40" s="85" t="s">
        <v>228</v>
      </c>
      <c r="C40" s="85" t="s">
        <v>229</v>
      </c>
      <c r="D40" s="85" t="s">
        <v>17</v>
      </c>
      <c r="E40" s="86">
        <v>1</v>
      </c>
      <c r="F40" s="83"/>
    </row>
    <row r="41" spans="1:6" ht="12.75">
      <c r="A41" s="84">
        <v>39</v>
      </c>
      <c r="B41" s="85" t="s">
        <v>250</v>
      </c>
      <c r="C41" s="85" t="s">
        <v>251</v>
      </c>
      <c r="D41" s="85" t="s">
        <v>17</v>
      </c>
      <c r="E41" s="86">
        <v>1</v>
      </c>
      <c r="F41" s="83"/>
    </row>
    <row r="42" spans="1:6" ht="12.75">
      <c r="A42" s="84">
        <v>40</v>
      </c>
      <c r="B42" s="85" t="s">
        <v>254</v>
      </c>
      <c r="C42" s="85"/>
      <c r="D42" s="85" t="s">
        <v>255</v>
      </c>
      <c r="E42" s="86">
        <v>1</v>
      </c>
      <c r="F42" s="83"/>
    </row>
    <row r="43" spans="1:6" ht="12.75">
      <c r="A43" s="84">
        <v>41</v>
      </c>
      <c r="B43" s="85" t="s">
        <v>355</v>
      </c>
      <c r="C43" s="85"/>
      <c r="D43" s="85" t="s">
        <v>255</v>
      </c>
      <c r="E43" s="86">
        <v>1</v>
      </c>
      <c r="F43" s="83"/>
    </row>
    <row r="44" spans="1:6" ht="12.75">
      <c r="A44" s="84">
        <v>42</v>
      </c>
      <c r="B44" s="85" t="s">
        <v>257</v>
      </c>
      <c r="C44" s="85"/>
      <c r="D44" s="85" t="s">
        <v>255</v>
      </c>
      <c r="E44" s="86">
        <v>1</v>
      </c>
      <c r="F44" s="83"/>
    </row>
    <row r="45" spans="1:6" ht="12.75">
      <c r="A45" s="84">
        <v>43</v>
      </c>
      <c r="B45" s="85" t="s">
        <v>259</v>
      </c>
      <c r="C45" s="85"/>
      <c r="D45" s="85" t="s">
        <v>255</v>
      </c>
      <c r="E45" s="86">
        <v>1</v>
      </c>
      <c r="F45" s="83"/>
    </row>
    <row r="46" spans="1:6" ht="12.75">
      <c r="A46" s="84">
        <v>44</v>
      </c>
      <c r="B46" s="85" t="s">
        <v>260</v>
      </c>
      <c r="C46" s="85"/>
      <c r="D46" s="85" t="s">
        <v>258</v>
      </c>
      <c r="E46" s="86">
        <v>1</v>
      </c>
      <c r="F46" s="83"/>
    </row>
    <row r="47" spans="1:6" ht="12.75">
      <c r="A47" s="84">
        <v>45</v>
      </c>
      <c r="B47" s="85" t="s">
        <v>262</v>
      </c>
      <c r="C47" s="85"/>
      <c r="D47" s="85" t="s">
        <v>255</v>
      </c>
      <c r="E47" s="86">
        <v>1</v>
      </c>
      <c r="F47" s="83"/>
    </row>
    <row r="48" spans="1:6" ht="12.75">
      <c r="A48" s="84">
        <v>46</v>
      </c>
      <c r="B48" s="85" t="s">
        <v>261</v>
      </c>
      <c r="C48" s="85"/>
      <c r="D48" s="85" t="s">
        <v>255</v>
      </c>
      <c r="E48" s="86">
        <v>1</v>
      </c>
      <c r="F48" s="83"/>
    </row>
    <row r="49" spans="1:6" ht="13.5" thickBot="1">
      <c r="A49" s="91"/>
      <c r="B49" s="92" t="s">
        <v>263</v>
      </c>
      <c r="C49" s="93"/>
      <c r="D49" s="93"/>
      <c r="E49" s="94"/>
      <c r="F49" s="95">
        <f>SUM(F3:F48)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30" sqref="F30"/>
    </sheetView>
  </sheetViews>
  <sheetFormatPr defaultColWidth="9.125" defaultRowHeight="12.75"/>
  <cols>
    <col min="1" max="1" width="2.75390625" style="0" bestFit="1" customWidth="1"/>
    <col min="2" max="2" width="15.375" style="0" bestFit="1" customWidth="1"/>
    <col min="3" max="3" width="40.75390625" style="0" bestFit="1" customWidth="1"/>
    <col min="4" max="4" width="4.375" style="0" bestFit="1" customWidth="1"/>
    <col min="5" max="5" width="7.125" style="0" bestFit="1" customWidth="1"/>
    <col min="6" max="6" width="8.875" style="0" bestFit="1" customWidth="1"/>
  </cols>
  <sheetData>
    <row r="1" spans="1:6" ht="12.75">
      <c r="A1" s="79"/>
      <c r="B1" s="78" t="s">
        <v>441</v>
      </c>
      <c r="C1" s="78"/>
      <c r="D1" s="78"/>
      <c r="E1" s="78"/>
      <c r="F1" s="80"/>
    </row>
    <row r="2" spans="1:6" ht="12.75">
      <c r="A2" s="81" t="s">
        <v>90</v>
      </c>
      <c r="B2" s="82" t="s">
        <v>91</v>
      </c>
      <c r="C2" s="82" t="s">
        <v>92</v>
      </c>
      <c r="D2" s="82" t="s">
        <v>11</v>
      </c>
      <c r="E2" s="82" t="s">
        <v>93</v>
      </c>
      <c r="F2" s="82" t="s">
        <v>265</v>
      </c>
    </row>
    <row r="3" spans="1:6" ht="12.75">
      <c r="A3" s="84">
        <v>1</v>
      </c>
      <c r="B3" s="85" t="s">
        <v>442</v>
      </c>
      <c r="C3" s="85" t="s">
        <v>443</v>
      </c>
      <c r="D3" s="85" t="s">
        <v>17</v>
      </c>
      <c r="E3" s="86">
        <v>1</v>
      </c>
      <c r="F3" s="83"/>
    </row>
    <row r="4" spans="1:6" ht="12.75">
      <c r="A4" s="84">
        <v>2</v>
      </c>
      <c r="B4" s="85" t="s">
        <v>444</v>
      </c>
      <c r="C4" s="85" t="s">
        <v>445</v>
      </c>
      <c r="D4" s="85" t="s">
        <v>17</v>
      </c>
      <c r="E4" s="86">
        <v>2</v>
      </c>
      <c r="F4" s="83"/>
    </row>
    <row r="5" spans="1:6" ht="12.75">
      <c r="A5" s="84">
        <v>3</v>
      </c>
      <c r="B5" s="85" t="s">
        <v>107</v>
      </c>
      <c r="C5" s="85" t="s">
        <v>108</v>
      </c>
      <c r="D5" s="85" t="s">
        <v>104</v>
      </c>
      <c r="E5" s="86">
        <v>2</v>
      </c>
      <c r="F5" s="83"/>
    </row>
    <row r="6" spans="1:6" ht="12.75">
      <c r="A6" s="84">
        <v>4</v>
      </c>
      <c r="B6" s="85" t="s">
        <v>100</v>
      </c>
      <c r="C6" s="85" t="s">
        <v>101</v>
      </c>
      <c r="D6" s="85" t="s">
        <v>17</v>
      </c>
      <c r="E6" s="86">
        <v>1</v>
      </c>
      <c r="F6" s="83"/>
    </row>
    <row r="7" spans="1:6" ht="12.75">
      <c r="A7" s="84">
        <v>5</v>
      </c>
      <c r="B7" s="85" t="s">
        <v>102</v>
      </c>
      <c r="C7" s="85" t="s">
        <v>103</v>
      </c>
      <c r="D7" s="85" t="s">
        <v>104</v>
      </c>
      <c r="E7" s="86">
        <v>1</v>
      </c>
      <c r="F7" s="83"/>
    </row>
    <row r="8" spans="1:6" ht="12.75">
      <c r="A8" s="96">
        <v>6</v>
      </c>
      <c r="B8" s="97" t="s">
        <v>375</v>
      </c>
      <c r="C8" s="97" t="s">
        <v>376</v>
      </c>
      <c r="D8" s="97" t="s">
        <v>17</v>
      </c>
      <c r="E8" s="98">
        <v>3</v>
      </c>
      <c r="F8" s="99"/>
    </row>
    <row r="9" spans="1:6" ht="12.75">
      <c r="A9" s="96">
        <v>7</v>
      </c>
      <c r="B9" s="97" t="s">
        <v>190</v>
      </c>
      <c r="C9" s="97" t="s">
        <v>191</v>
      </c>
      <c r="D9" s="97" t="s">
        <v>17</v>
      </c>
      <c r="E9" s="98">
        <v>3</v>
      </c>
      <c r="F9" s="99"/>
    </row>
    <row r="10" spans="1:6" ht="12.75">
      <c r="A10" s="96">
        <v>8</v>
      </c>
      <c r="B10" s="97" t="s">
        <v>198</v>
      </c>
      <c r="C10" s="97" t="s">
        <v>199</v>
      </c>
      <c r="D10" s="97" t="s">
        <v>17</v>
      </c>
      <c r="E10" s="98">
        <v>3</v>
      </c>
      <c r="F10" s="99"/>
    </row>
    <row r="11" spans="1:6" ht="12.75">
      <c r="A11" s="96">
        <v>9</v>
      </c>
      <c r="B11" s="97" t="s">
        <v>200</v>
      </c>
      <c r="C11" s="97" t="s">
        <v>201</v>
      </c>
      <c r="D11" s="97" t="s">
        <v>17</v>
      </c>
      <c r="E11" s="98">
        <v>9</v>
      </c>
      <c r="F11" s="99"/>
    </row>
    <row r="12" spans="1:6" ht="12.75">
      <c r="A12" s="96">
        <v>10</v>
      </c>
      <c r="B12" s="97" t="s">
        <v>206</v>
      </c>
      <c r="C12" s="97" t="s">
        <v>207</v>
      </c>
      <c r="D12" s="97" t="s">
        <v>17</v>
      </c>
      <c r="E12" s="98">
        <v>3</v>
      </c>
      <c r="F12" s="99"/>
    </row>
    <row r="13" spans="1:6" ht="12.75">
      <c r="A13" s="96">
        <v>11</v>
      </c>
      <c r="B13" s="97" t="s">
        <v>212</v>
      </c>
      <c r="C13" s="97" t="s">
        <v>213</v>
      </c>
      <c r="D13" s="97" t="s">
        <v>17</v>
      </c>
      <c r="E13" s="98">
        <v>3</v>
      </c>
      <c r="F13" s="99"/>
    </row>
    <row r="14" spans="1:6" ht="12.75">
      <c r="A14" s="96">
        <v>12</v>
      </c>
      <c r="B14" s="97" t="s">
        <v>208</v>
      </c>
      <c r="C14" s="97" t="s">
        <v>209</v>
      </c>
      <c r="D14" s="97" t="s">
        <v>104</v>
      </c>
      <c r="E14" s="98">
        <v>1</v>
      </c>
      <c r="F14" s="99"/>
    </row>
    <row r="15" spans="1:6" ht="12.75">
      <c r="A15" s="96">
        <v>13</v>
      </c>
      <c r="B15" s="97" t="s">
        <v>214</v>
      </c>
      <c r="C15" s="97" t="s">
        <v>215</v>
      </c>
      <c r="D15" s="97" t="s">
        <v>104</v>
      </c>
      <c r="E15" s="98">
        <v>1</v>
      </c>
      <c r="F15" s="99"/>
    </row>
    <row r="16" spans="1:6" ht="12.75">
      <c r="A16" s="96">
        <v>14</v>
      </c>
      <c r="B16" s="97" t="s">
        <v>248</v>
      </c>
      <c r="C16" s="97" t="s">
        <v>249</v>
      </c>
      <c r="D16" s="97" t="s">
        <v>17</v>
      </c>
      <c r="E16" s="98">
        <v>2</v>
      </c>
      <c r="F16" s="99"/>
    </row>
    <row r="17" spans="1:6" ht="12.75">
      <c r="A17" s="96">
        <v>15</v>
      </c>
      <c r="B17" s="97" t="s">
        <v>134</v>
      </c>
      <c r="C17" s="97" t="s">
        <v>135</v>
      </c>
      <c r="D17" s="97" t="s">
        <v>17</v>
      </c>
      <c r="E17" s="98">
        <v>1</v>
      </c>
      <c r="F17" s="99"/>
    </row>
    <row r="18" spans="1:6" ht="12.75">
      <c r="A18" s="84">
        <v>16</v>
      </c>
      <c r="B18" s="85" t="s">
        <v>126</v>
      </c>
      <c r="C18" s="85" t="s">
        <v>127</v>
      </c>
      <c r="D18" s="85" t="s">
        <v>17</v>
      </c>
      <c r="E18" s="86">
        <v>1</v>
      </c>
      <c r="F18" s="83"/>
    </row>
    <row r="19" spans="1:6" ht="12.75">
      <c r="A19" s="84">
        <v>17</v>
      </c>
      <c r="B19" s="85" t="s">
        <v>116</v>
      </c>
      <c r="C19" s="85" t="s">
        <v>117</v>
      </c>
      <c r="D19" s="85" t="s">
        <v>17</v>
      </c>
      <c r="E19" s="86">
        <v>2</v>
      </c>
      <c r="F19" s="83"/>
    </row>
    <row r="20" spans="1:6" ht="12.75">
      <c r="A20" s="84">
        <v>18</v>
      </c>
      <c r="B20" s="85" t="s">
        <v>120</v>
      </c>
      <c r="C20" s="85" t="s">
        <v>121</v>
      </c>
      <c r="D20" s="85" t="s">
        <v>17</v>
      </c>
      <c r="E20" s="86">
        <v>6</v>
      </c>
      <c r="F20" s="83"/>
    </row>
    <row r="21" spans="1:6" ht="12.75">
      <c r="A21" s="84">
        <v>19</v>
      </c>
      <c r="B21" s="85" t="s">
        <v>128</v>
      </c>
      <c r="C21" s="85" t="s">
        <v>129</v>
      </c>
      <c r="D21" s="85" t="s">
        <v>17</v>
      </c>
      <c r="E21" s="86">
        <v>3</v>
      </c>
      <c r="F21" s="83"/>
    </row>
    <row r="22" spans="1:6" ht="12.75">
      <c r="A22" s="84">
        <v>20</v>
      </c>
      <c r="B22" s="85" t="s">
        <v>238</v>
      </c>
      <c r="C22" s="85" t="s">
        <v>239</v>
      </c>
      <c r="D22" s="85" t="s">
        <v>17</v>
      </c>
      <c r="E22" s="86">
        <v>3</v>
      </c>
      <c r="F22" s="83"/>
    </row>
    <row r="23" spans="1:6" ht="12.75">
      <c r="A23" s="84">
        <v>21</v>
      </c>
      <c r="B23" s="85" t="s">
        <v>250</v>
      </c>
      <c r="C23" s="85" t="s">
        <v>251</v>
      </c>
      <c r="D23" s="85" t="s">
        <v>17</v>
      </c>
      <c r="E23" s="86">
        <v>1</v>
      </c>
      <c r="F23" s="83"/>
    </row>
    <row r="24" spans="1:6" ht="12.75">
      <c r="A24" s="84">
        <v>22</v>
      </c>
      <c r="B24" s="85" t="s">
        <v>384</v>
      </c>
      <c r="C24" s="85"/>
      <c r="D24" s="85" t="s">
        <v>255</v>
      </c>
      <c r="E24" s="86">
        <v>1</v>
      </c>
      <c r="F24" s="83"/>
    </row>
    <row r="25" spans="1:6" ht="12.75">
      <c r="A25" s="84">
        <v>23</v>
      </c>
      <c r="B25" s="85" t="s">
        <v>260</v>
      </c>
      <c r="C25" s="85"/>
      <c r="D25" s="85" t="s">
        <v>255</v>
      </c>
      <c r="E25" s="86">
        <v>1</v>
      </c>
      <c r="F25" s="83"/>
    </row>
    <row r="26" spans="1:6" ht="12.75">
      <c r="A26" s="84">
        <v>24</v>
      </c>
      <c r="B26" s="85" t="s">
        <v>259</v>
      </c>
      <c r="C26" s="85"/>
      <c r="D26" s="85" t="s">
        <v>258</v>
      </c>
      <c r="E26" s="86">
        <v>1</v>
      </c>
      <c r="F26" s="83"/>
    </row>
    <row r="27" spans="1:6" ht="12.75">
      <c r="A27" s="84">
        <v>25</v>
      </c>
      <c r="B27" s="85" t="s">
        <v>257</v>
      </c>
      <c r="C27" s="85"/>
      <c r="D27" s="85" t="s">
        <v>258</v>
      </c>
      <c r="E27" s="86">
        <v>1</v>
      </c>
      <c r="F27" s="83"/>
    </row>
    <row r="28" spans="1:6" ht="12.75">
      <c r="A28" s="84">
        <v>27</v>
      </c>
      <c r="B28" s="85" t="s">
        <v>262</v>
      </c>
      <c r="C28" s="85"/>
      <c r="D28" s="85" t="s">
        <v>255</v>
      </c>
      <c r="E28" s="86">
        <v>1</v>
      </c>
      <c r="F28" s="83"/>
    </row>
    <row r="29" spans="1:6" ht="12.75">
      <c r="A29" s="84">
        <v>28</v>
      </c>
      <c r="B29" s="85" t="s">
        <v>261</v>
      </c>
      <c r="C29" s="85"/>
      <c r="D29" s="85" t="s">
        <v>255</v>
      </c>
      <c r="E29" s="86">
        <v>1</v>
      </c>
      <c r="F29" s="83"/>
    </row>
    <row r="30" spans="1:6" ht="13.5" thickBot="1">
      <c r="A30" s="91"/>
      <c r="B30" s="92" t="s">
        <v>263</v>
      </c>
      <c r="C30" s="93"/>
      <c r="D30" s="93"/>
      <c r="E30" s="94"/>
      <c r="F30" s="95">
        <f>SUM(F3:F29)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1999-10-07T12:53:37Z</dcterms:created>
  <cp:category/>
  <cp:version/>
  <cp:contentType/>
  <cp:contentStatus/>
</cp:coreProperties>
</file>